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pecial" sheetId="1" r:id="rId1"/>
  </sheets>
  <externalReferences>
    <externalReference r:id="rId4"/>
  </externalReferences>
  <definedNames>
    <definedName name="Excel_BuiltIn__FilterDatabase_1">'[1]КЭТВ1Сп'!#REF!</definedName>
    <definedName name="Excel_BuiltIn_Print_Area_3">'special'!$A$2:$R$16</definedName>
    <definedName name="Excel_BuiltIn_Print_Titles_2">'[1]СТАРТ_'!#REF!</definedName>
    <definedName name="Excel_BuiltIn_Print_Titles_3">'special'!#REF!</definedName>
    <definedName name="Excel_BuiltIn_Print_Titles_4">'[1]Сводный'!#REF!</definedName>
  </definedNames>
  <calcPr fullCalcOnLoad="1"/>
</workbook>
</file>

<file path=xl/sharedStrings.xml><?xml version="1.0" encoding="utf-8"?>
<sst xmlns="http://schemas.openxmlformats.org/spreadsheetml/2006/main" count="27" uniqueCount="19">
  <si>
    <t>Кубок Санкт-Петербурга  20-23 ноября 2012 года</t>
  </si>
  <si>
    <t>Ф.И.</t>
  </si>
  <si>
    <t>судьи</t>
  </si>
  <si>
    <t>Место</t>
  </si>
  <si>
    <t>прыжок</t>
  </si>
  <si>
    <t>К.Т.</t>
  </si>
  <si>
    <t>РЕЗУЛЬТАТ</t>
  </si>
  <si>
    <t>Тренер</t>
  </si>
  <si>
    <t>Леонтьевский Александр, 2004, 2р., «Невская волна»</t>
  </si>
  <si>
    <t>Леонтьевская С.С.,Данюков Р.В.</t>
  </si>
  <si>
    <t>ВпСдС</t>
  </si>
  <si>
    <t>ВпУп</t>
  </si>
  <si>
    <t>НзСтП</t>
  </si>
  <si>
    <t>НзСтГ</t>
  </si>
  <si>
    <t>401В</t>
  </si>
  <si>
    <t>201С</t>
  </si>
  <si>
    <t>301С</t>
  </si>
  <si>
    <t>кэт</t>
  </si>
  <si>
    <t>Инагамов Артем, 2004, 2р., «Невская волна»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</si>
</sst>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hh:mm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NewtonCTT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2"/>
    </font>
    <font>
      <b/>
      <sz val="13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 Cyr"/>
      <family val="2"/>
    </font>
    <font>
      <b/>
      <sz val="11"/>
      <color indexed="10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8"/>
      <name val="Arial"/>
      <family val="2"/>
    </font>
    <font>
      <sz val="9"/>
      <color indexed="10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9"/>
      <color indexed="9"/>
      <name val="Arial Cyr"/>
      <family val="2"/>
    </font>
    <font>
      <b/>
      <sz val="10"/>
      <color indexed="10"/>
      <name val="Arial Cyr"/>
      <family val="2"/>
    </font>
    <font>
      <sz val="10"/>
      <color indexed="9"/>
      <name val="Arial Cyr"/>
      <family val="2"/>
    </font>
    <font>
      <sz val="10"/>
      <color indexed="10"/>
      <name val="Times New Roman"/>
      <family val="1"/>
    </font>
    <font>
      <b/>
      <sz val="9"/>
      <color indexed="12"/>
      <name val="Arial Cyr"/>
      <family val="2"/>
    </font>
    <font>
      <sz val="8"/>
      <color indexed="9"/>
      <name val="Arial Cyr"/>
      <family val="2"/>
    </font>
    <font>
      <b/>
      <sz val="9"/>
      <color indexed="55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0" fillId="0" borderId="0" xfId="33" applyFont="1">
      <alignment/>
      <protection/>
    </xf>
    <xf numFmtId="0" fontId="21" fillId="0" borderId="0" xfId="59" applyFont="1" applyBorder="1" applyAlignment="1">
      <alignment horizontal="left" vertical="center"/>
      <protection/>
    </xf>
    <xf numFmtId="0" fontId="0" fillId="0" borderId="0" xfId="59" applyFont="1" applyAlignment="1">
      <alignment horizontal="left"/>
      <protection/>
    </xf>
    <xf numFmtId="0" fontId="0" fillId="0" borderId="0" xfId="59" applyFont="1">
      <alignment/>
      <protection/>
    </xf>
    <xf numFmtId="0" fontId="22" fillId="0" borderId="0" xfId="59" applyFont="1">
      <alignment/>
      <protection/>
    </xf>
    <xf numFmtId="0" fontId="7" fillId="0" borderId="0" xfId="59">
      <alignment/>
      <protection/>
    </xf>
    <xf numFmtId="0" fontId="0" fillId="0" borderId="0" xfId="33" applyFont="1">
      <alignment/>
      <protection/>
    </xf>
    <xf numFmtId="0" fontId="7" fillId="0" borderId="0" xfId="55">
      <alignment/>
      <protection/>
    </xf>
    <xf numFmtId="14" fontId="23" fillId="0" borderId="0" xfId="55" applyNumberFormat="1" applyFont="1">
      <alignment/>
      <protection/>
    </xf>
    <xf numFmtId="165" fontId="24" fillId="0" borderId="0" xfId="55" applyNumberFormat="1" applyFont="1">
      <alignment/>
      <protection/>
    </xf>
    <xf numFmtId="0" fontId="25" fillId="0" borderId="0" xfId="55" applyFont="1">
      <alignment/>
      <protection/>
    </xf>
    <xf numFmtId="0" fontId="0" fillId="0" borderId="0" xfId="59" applyFont="1" applyAlignment="1">
      <alignment horizontal="center"/>
      <protection/>
    </xf>
    <xf numFmtId="0" fontId="20" fillId="0" borderId="0" xfId="59" applyFont="1">
      <alignment/>
      <protection/>
    </xf>
    <xf numFmtId="0" fontId="26" fillId="0" borderId="0" xfId="33" applyFont="1">
      <alignment/>
      <protection/>
    </xf>
    <xf numFmtId="14" fontId="24" fillId="0" borderId="0" xfId="59" applyNumberFormat="1" applyFont="1" applyAlignment="1">
      <alignment horizontal="left"/>
      <protection/>
    </xf>
    <xf numFmtId="0" fontId="27" fillId="0" borderId="0" xfId="59" applyFont="1">
      <alignment/>
      <protection/>
    </xf>
    <xf numFmtId="0" fontId="28" fillId="0" borderId="0" xfId="59" applyFont="1">
      <alignment/>
      <protection/>
    </xf>
    <xf numFmtId="0" fontId="29" fillId="0" borderId="10" xfId="59" applyFont="1" applyBorder="1" applyAlignment="1">
      <alignment horizontal="center"/>
      <protection/>
    </xf>
    <xf numFmtId="0" fontId="29" fillId="0" borderId="11" xfId="59" applyFont="1" applyBorder="1" applyAlignment="1">
      <alignment horizontal="left"/>
      <protection/>
    </xf>
    <xf numFmtId="164" fontId="29" fillId="0" borderId="10" xfId="59" applyNumberFormat="1" applyFont="1" applyBorder="1" applyAlignment="1">
      <alignment horizontal="left"/>
      <protection/>
    </xf>
    <xf numFmtId="0" fontId="26" fillId="0" borderId="10" xfId="59" applyFont="1" applyBorder="1" applyAlignment="1">
      <alignment horizontal="left"/>
      <protection/>
    </xf>
    <xf numFmtId="0" fontId="29" fillId="0" borderId="10" xfId="59" applyFont="1" applyBorder="1" applyAlignment="1">
      <alignment horizontal="center" vertical="center"/>
      <protection/>
    </xf>
    <xf numFmtId="0" fontId="29" fillId="0" borderId="10" xfId="59" applyFont="1" applyBorder="1" applyAlignment="1">
      <alignment horizontal="left"/>
      <protection/>
    </xf>
    <xf numFmtId="0" fontId="29" fillId="0" borderId="10" xfId="59" applyFont="1" applyBorder="1" applyAlignment="1">
      <alignment vertical="center"/>
      <protection/>
    </xf>
    <xf numFmtId="0" fontId="30" fillId="0" borderId="10" xfId="33" applyFont="1" applyBorder="1" applyAlignment="1">
      <alignment vertical="center"/>
      <protection/>
    </xf>
    <xf numFmtId="0" fontId="7" fillId="0" borderId="10" xfId="59" applyBorder="1" applyAlignment="1">
      <alignment vertical="center"/>
      <protection/>
    </xf>
    <xf numFmtId="0" fontId="29" fillId="0" borderId="12" xfId="59" applyFont="1" applyBorder="1" applyAlignment="1">
      <alignment horizontal="center"/>
      <protection/>
    </xf>
    <xf numFmtId="0" fontId="29" fillId="0" borderId="13" xfId="59" applyFont="1" applyBorder="1" applyAlignment="1">
      <alignment horizontal="left"/>
      <protection/>
    </xf>
    <xf numFmtId="0" fontId="31" fillId="0" borderId="13" xfId="59" applyFont="1" applyBorder="1" applyAlignment="1">
      <alignment horizontal="center"/>
      <protection/>
    </xf>
    <xf numFmtId="0" fontId="32" fillId="0" borderId="13" xfId="59" applyFont="1" applyBorder="1">
      <alignment/>
      <protection/>
    </xf>
    <xf numFmtId="0" fontId="33" fillId="0" borderId="13" xfId="59" applyFont="1" applyBorder="1" applyAlignment="1">
      <alignment horizontal="center"/>
      <protection/>
    </xf>
    <xf numFmtId="0" fontId="34" fillId="0" borderId="13" xfId="59" applyFont="1" applyBorder="1">
      <alignment/>
      <protection/>
    </xf>
    <xf numFmtId="0" fontId="29" fillId="0" borderId="13" xfId="59" applyFont="1" applyBorder="1" applyAlignment="1">
      <alignment vertical="center"/>
      <protection/>
    </xf>
    <xf numFmtId="0" fontId="30" fillId="0" borderId="13" xfId="33" applyFont="1" applyBorder="1" applyAlignment="1">
      <alignment vertical="center"/>
      <protection/>
    </xf>
    <xf numFmtId="0" fontId="7" fillId="0" borderId="13" xfId="59" applyBorder="1" applyAlignment="1">
      <alignment vertical="center"/>
      <protection/>
    </xf>
    <xf numFmtId="0" fontId="29" fillId="0" borderId="0" xfId="59" applyFont="1" applyBorder="1" applyAlignment="1">
      <alignment horizontal="center"/>
      <protection/>
    </xf>
    <xf numFmtId="0" fontId="35" fillId="0" borderId="0" xfId="59" applyFont="1" applyBorder="1" applyAlignment="1">
      <alignment horizontal="center"/>
      <protection/>
    </xf>
    <xf numFmtId="0" fontId="29" fillId="0" borderId="0" xfId="59" applyFont="1" applyBorder="1" applyAlignment="1">
      <alignment horizontal="left"/>
      <protection/>
    </xf>
    <xf numFmtId="0" fontId="31" fillId="0" borderId="0" xfId="59" applyFont="1" applyBorder="1" applyAlignment="1">
      <alignment horizontal="center"/>
      <protection/>
    </xf>
    <xf numFmtId="0" fontId="32" fillId="0" borderId="0" xfId="59" applyFont="1" applyBorder="1">
      <alignment/>
      <protection/>
    </xf>
    <xf numFmtId="0" fontId="33" fillId="0" borderId="0" xfId="59" applyFont="1" applyBorder="1" applyAlignment="1">
      <alignment horizontal="center"/>
      <protection/>
    </xf>
    <xf numFmtId="0" fontId="34" fillId="0" borderId="0" xfId="59" applyFont="1" applyBorder="1">
      <alignment/>
      <protection/>
    </xf>
    <xf numFmtId="0" fontId="35" fillId="0" borderId="0" xfId="59" applyFont="1" applyBorder="1" applyAlignment="1">
      <alignment vertical="center"/>
      <protection/>
    </xf>
    <xf numFmtId="0" fontId="30" fillId="0" borderId="0" xfId="33" applyFont="1" applyBorder="1" applyAlignment="1">
      <alignment vertical="center"/>
      <protection/>
    </xf>
    <xf numFmtId="0" fontId="7" fillId="0" borderId="0" xfId="59" applyBorder="1" applyAlignment="1">
      <alignment vertical="center"/>
      <protection/>
    </xf>
    <xf numFmtId="0" fontId="28" fillId="0" borderId="0" xfId="33" applyFont="1" applyAlignment="1">
      <alignment horizontal="center"/>
      <protection/>
    </xf>
    <xf numFmtId="0" fontId="33" fillId="0" borderId="0" xfId="33" applyFont="1" applyAlignment="1">
      <alignment horizontal="center"/>
      <protection/>
    </xf>
    <xf numFmtId="0" fontId="28" fillId="0" borderId="0" xfId="33" applyFont="1" applyAlignment="1">
      <alignment horizontal="left"/>
      <protection/>
    </xf>
    <xf numFmtId="0" fontId="36" fillId="0" borderId="0" xfId="33" applyFont="1" applyAlignment="1">
      <alignment horizontal="center"/>
      <protection/>
    </xf>
    <xf numFmtId="0" fontId="33" fillId="0" borderId="0" xfId="33" applyFont="1" applyAlignment="1">
      <alignment horizontal="left"/>
      <protection/>
    </xf>
    <xf numFmtId="2" fontId="20" fillId="0" borderId="0" xfId="34" applyNumberFormat="1" applyFont="1" applyAlignment="1">
      <alignment horizontal="center"/>
      <protection/>
    </xf>
    <xf numFmtId="0" fontId="28" fillId="0" borderId="0" xfId="33" applyFont="1">
      <alignment/>
      <protection/>
    </xf>
    <xf numFmtId="0" fontId="0" fillId="0" borderId="0" xfId="33" applyFont="1" applyAlignment="1">
      <alignment horizontal="center"/>
      <protection/>
    </xf>
    <xf numFmtId="0" fontId="37" fillId="0" borderId="0" xfId="33" applyFont="1" applyAlignment="1">
      <alignment horizontal="center"/>
      <protection/>
    </xf>
    <xf numFmtId="0" fontId="30" fillId="0" borderId="0" xfId="33" applyFont="1" applyAlignment="1">
      <alignment horizontal="left"/>
      <protection/>
    </xf>
    <xf numFmtId="0" fontId="0" fillId="0" borderId="0" xfId="33" applyFont="1" applyAlignment="1">
      <alignment horizontal="left"/>
      <protection/>
    </xf>
    <xf numFmtId="164" fontId="38" fillId="0" borderId="0" xfId="34" applyNumberFormat="1" applyFont="1" applyBorder="1" applyAlignment="1">
      <alignment horizontal="center"/>
      <protection/>
    </xf>
    <xf numFmtId="164" fontId="22" fillId="0" borderId="0" xfId="54" applyNumberFormat="1" applyFont="1" applyAlignment="1">
      <alignment horizontal="center" vertical="center"/>
      <protection/>
    </xf>
    <xf numFmtId="2" fontId="39" fillId="0" borderId="0" xfId="33" applyNumberFormat="1" applyFont="1" applyBorder="1" applyAlignment="1">
      <alignment horizontal="center"/>
      <protection/>
    </xf>
    <xf numFmtId="2" fontId="28" fillId="0" borderId="0" xfId="33" applyNumberFormat="1" applyFont="1" applyBorder="1" applyAlignment="1">
      <alignment horizontal="center"/>
      <protection/>
    </xf>
    <xf numFmtId="2" fontId="40" fillId="0" borderId="0" xfId="33" applyNumberFormat="1" applyFont="1" applyAlignment="1">
      <alignment horizontal="center"/>
      <protection/>
    </xf>
    <xf numFmtId="0" fontId="30" fillId="0" borderId="0" xfId="33" applyFont="1" applyAlignment="1">
      <alignment horizontal="left" wrapText="1"/>
      <protection/>
    </xf>
    <xf numFmtId="164" fontId="41" fillId="0" borderId="0" xfId="33" applyNumberFormat="1" applyFont="1" applyAlignment="1">
      <alignment horizontal="right"/>
      <protection/>
    </xf>
    <xf numFmtId="0" fontId="29" fillId="0" borderId="0" xfId="33" applyFont="1" applyAlignment="1">
      <alignment horizontal="center"/>
      <protection/>
    </xf>
    <xf numFmtId="164" fontId="26" fillId="0" borderId="0" xfId="33" applyNumberFormat="1" applyFont="1" applyAlignment="1">
      <alignment horizontal="center"/>
      <protection/>
    </xf>
    <xf numFmtId="164" fontId="41" fillId="0" borderId="0" xfId="33" applyNumberFormat="1" applyFont="1" applyAlignment="1">
      <alignment horizontal="center"/>
      <protection/>
    </xf>
    <xf numFmtId="164" fontId="33" fillId="0" borderId="0" xfId="57" applyNumberFormat="1" applyFont="1" applyAlignment="1">
      <alignment horizontal="center" vertical="center"/>
      <protection/>
    </xf>
    <xf numFmtId="2" fontId="30" fillId="0" borderId="0" xfId="33" applyNumberFormat="1" applyFont="1" applyBorder="1" applyAlignment="1">
      <alignment horizontal="center"/>
      <protection/>
    </xf>
    <xf numFmtId="0" fontId="1" fillId="0" borderId="0" xfId="58">
      <alignment/>
      <protection/>
    </xf>
    <xf numFmtId="0" fontId="29" fillId="0" borderId="0" xfId="33" applyFont="1">
      <alignment/>
      <protection/>
    </xf>
    <xf numFmtId="0" fontId="22" fillId="0" borderId="0" xfId="33" applyFont="1">
      <alignment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Вода вышка  К-2008-3 день" xfId="57"/>
    <cellStyle name="Обычный_Мальчики Е" xfId="58"/>
    <cellStyle name="Обычный_Чемпионат и Перв 1 и 3 м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8C05~1\LOCALS~1\Temp\&#1052;&#1072;&#1083;&#1100;&#1095;&#1080;&#1082;&#1080;%20&#10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ЭТВ1Сп"/>
      <sheetName val="СТАРТ_"/>
      <sheetName val="Работа"/>
      <sheetName val="Сводный"/>
    </sheetNames>
    <sheetDataSet>
      <sheetData sheetId="1">
        <row r="4">
          <cell r="C4" t="str">
            <v>Спецпрограмма Мальчики группа Е</v>
          </cell>
        </row>
        <row r="151">
          <cell r="O151" t="str">
            <v>401В</v>
          </cell>
          <cell r="P151">
            <v>1</v>
          </cell>
        </row>
        <row r="152">
          <cell r="D152">
            <v>1</v>
          </cell>
          <cell r="G152">
            <v>1</v>
          </cell>
        </row>
        <row r="178">
          <cell r="P178">
            <v>1</v>
          </cell>
        </row>
        <row r="179">
          <cell r="D179">
            <v>1</v>
          </cell>
          <cell r="G17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90" zoomScaleNormal="90" workbookViewId="0" topLeftCell="A1">
      <selection activeCell="AA21" sqref="AA21"/>
    </sheetView>
  </sheetViews>
  <sheetFormatPr defaultColWidth="9.00390625" defaultRowHeight="12.75" outlineLevelRow="1"/>
  <cols>
    <col min="1" max="1" width="6.25390625" style="53" customWidth="1"/>
    <col min="2" max="2" width="3.125" style="53" customWidth="1"/>
    <col min="3" max="3" width="2.375" style="7" customWidth="1"/>
    <col min="4" max="4" width="7.00390625" style="70" customWidth="1"/>
    <col min="5" max="5" width="4.125" style="70" customWidth="1"/>
    <col min="6" max="6" width="5.625" style="14" customWidth="1"/>
    <col min="7" max="7" width="5.625" style="7" customWidth="1"/>
    <col min="8" max="11" width="5.75390625" style="56" customWidth="1"/>
    <col min="12" max="12" width="5.00390625" style="7" customWidth="1"/>
    <col min="13" max="13" width="5.875" style="7" customWidth="1"/>
    <col min="14" max="14" width="1.875" style="7" customWidth="1"/>
    <col min="15" max="15" width="7.75390625" style="7" customWidth="1"/>
    <col min="16" max="16" width="11.375" style="71" customWidth="1"/>
    <col min="17" max="17" width="9.00390625" style="62" customWidth="1"/>
    <col min="18" max="18" width="11.75390625" style="7" customWidth="1"/>
    <col min="19" max="16384" width="8.00390625" style="7" customWidth="1"/>
  </cols>
  <sheetData>
    <row r="1" spans="1:18" ht="34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5"/>
      <c r="Q1" s="4"/>
      <c r="R1" s="6"/>
    </row>
    <row r="2" spans="1:18" ht="15.75">
      <c r="A2" s="8"/>
      <c r="B2" s="8"/>
      <c r="C2" s="9" t="s">
        <v>0</v>
      </c>
      <c r="D2" s="10"/>
      <c r="E2" s="10"/>
      <c r="F2" s="11"/>
      <c r="G2" s="8"/>
      <c r="H2" s="8"/>
      <c r="I2" s="8"/>
      <c r="J2" s="8"/>
      <c r="K2" s="8"/>
      <c r="L2" s="8"/>
      <c r="M2" s="8"/>
      <c r="N2" s="4"/>
      <c r="O2" s="4"/>
      <c r="P2" s="5"/>
      <c r="Q2" s="4"/>
      <c r="R2" s="6"/>
    </row>
    <row r="3" spans="1:18" ht="15">
      <c r="A3" s="12"/>
      <c r="B3" s="12"/>
      <c r="C3" s="13" t="str">
        <f>'[1]СТАРТ_'!C4</f>
        <v>Спецпрограмма Мальчики группа Е</v>
      </c>
      <c r="D3" s="7"/>
      <c r="E3" s="7"/>
      <c r="G3" s="13"/>
      <c r="H3" s="13"/>
      <c r="I3" s="13"/>
      <c r="J3" s="13"/>
      <c r="K3" s="13"/>
      <c r="L3" s="4"/>
      <c r="M3" s="4"/>
      <c r="N3" s="4"/>
      <c r="O3" s="4"/>
      <c r="P3" s="5"/>
      <c r="Q3" s="4"/>
      <c r="R3" s="15"/>
    </row>
    <row r="4" spans="1:18" ht="15">
      <c r="A4" s="12"/>
      <c r="B4" s="12"/>
      <c r="D4" s="13"/>
      <c r="E4" s="13"/>
      <c r="F4" s="16"/>
      <c r="G4" s="17"/>
      <c r="H4" s="17"/>
      <c r="I4" s="17"/>
      <c r="J4" s="17"/>
      <c r="K4" s="17"/>
      <c r="L4" s="4"/>
      <c r="M4" s="4"/>
      <c r="N4" s="4"/>
      <c r="O4" s="4"/>
      <c r="P4" s="5"/>
      <c r="Q4" s="4"/>
      <c r="R4" s="6"/>
    </row>
    <row r="5" spans="1:18" ht="12.75" customHeight="1">
      <c r="A5" s="18"/>
      <c r="B5" s="18"/>
      <c r="C5" s="19" t="s">
        <v>1</v>
      </c>
      <c r="D5" s="20"/>
      <c r="E5" s="20"/>
      <c r="F5" s="21"/>
      <c r="G5" s="22" t="s">
        <v>2</v>
      </c>
      <c r="H5" s="22"/>
      <c r="I5" s="22"/>
      <c r="J5" s="22"/>
      <c r="K5" s="22"/>
      <c r="L5" s="22"/>
      <c r="M5" s="22"/>
      <c r="N5" s="23"/>
      <c r="O5" s="23"/>
      <c r="P5" s="24"/>
      <c r="Q5" s="25"/>
      <c r="R5" s="26"/>
    </row>
    <row r="6" spans="1:18" ht="12.75">
      <c r="A6" s="27" t="s">
        <v>3</v>
      </c>
      <c r="B6" s="27"/>
      <c r="C6" s="28"/>
      <c r="D6" s="29" t="s">
        <v>4</v>
      </c>
      <c r="E6" s="29"/>
      <c r="F6" s="30" t="s">
        <v>5</v>
      </c>
      <c r="G6" s="31">
        <v>1</v>
      </c>
      <c r="H6" s="31">
        <v>2</v>
      </c>
      <c r="I6" s="31">
        <v>3</v>
      </c>
      <c r="J6" s="31">
        <v>4</v>
      </c>
      <c r="K6" s="31">
        <v>5</v>
      </c>
      <c r="L6" s="31">
        <v>6</v>
      </c>
      <c r="M6" s="31">
        <v>7</v>
      </c>
      <c r="N6" s="31"/>
      <c r="O6" s="32"/>
      <c r="P6" s="33" t="s">
        <v>6</v>
      </c>
      <c r="Q6" s="34" t="s">
        <v>7</v>
      </c>
      <c r="R6" s="35"/>
    </row>
    <row r="7" spans="1:18" ht="12.75">
      <c r="A7" s="36"/>
      <c r="B7" s="37">
        <v>99</v>
      </c>
      <c r="C7" s="38"/>
      <c r="D7" s="39"/>
      <c r="E7" s="39"/>
      <c r="F7" s="40"/>
      <c r="G7" s="41"/>
      <c r="H7" s="41"/>
      <c r="I7" s="41"/>
      <c r="J7" s="41"/>
      <c r="K7" s="41"/>
      <c r="L7" s="41"/>
      <c r="M7" s="41"/>
      <c r="N7" s="41"/>
      <c r="O7" s="42"/>
      <c r="P7" s="43">
        <v>9999</v>
      </c>
      <c r="Q7" s="44"/>
      <c r="R7" s="45"/>
    </row>
    <row r="8" spans="1:17" s="52" customFormat="1" ht="15">
      <c r="A8" s="46">
        <v>1</v>
      </c>
      <c r="B8" s="47"/>
      <c r="C8" s="48" t="s">
        <v>8</v>
      </c>
      <c r="D8" s="46"/>
      <c r="E8" s="46"/>
      <c r="F8" s="49"/>
      <c r="G8" s="48"/>
      <c r="H8" s="48"/>
      <c r="I8" s="48"/>
      <c r="J8" s="48"/>
      <c r="K8" s="50"/>
      <c r="L8" s="48"/>
      <c r="M8" s="48"/>
      <c r="N8" s="48"/>
      <c r="O8" s="46"/>
      <c r="P8" s="51">
        <f>SUM(O16)</f>
        <v>186.55</v>
      </c>
      <c r="Q8" s="7" t="s">
        <v>9</v>
      </c>
    </row>
    <row r="9" spans="2:16" ht="14.25" outlineLevel="1">
      <c r="B9" s="54">
        <f aca="true" t="shared" si="0" ref="B9:B16">B8</f>
        <v>0</v>
      </c>
      <c r="C9" s="55"/>
      <c r="D9" s="56" t="s">
        <v>10</v>
      </c>
      <c r="E9" s="47">
        <v>5</v>
      </c>
      <c r="F9" s="57">
        <v>1.3</v>
      </c>
      <c r="G9" s="58">
        <v>6.5</v>
      </c>
      <c r="H9" s="58">
        <v>6.5</v>
      </c>
      <c r="I9" s="58">
        <v>6.5</v>
      </c>
      <c r="J9" s="58">
        <v>6.5</v>
      </c>
      <c r="K9" s="58">
        <v>6.5</v>
      </c>
      <c r="L9" s="58">
        <v>6.5</v>
      </c>
      <c r="M9" s="58">
        <v>6</v>
      </c>
      <c r="N9" s="59"/>
      <c r="O9" s="60">
        <f aca="true" t="shared" si="1" ref="O9:O15">(SUM(G9:M9)-LARGE(G9:M9,1)-LARGE(G9:M9,2)-SMALL(G9:M9,1)-SMALL(G9:M9,2))*F9</f>
        <v>25.35</v>
      </c>
      <c r="P9" s="61">
        <f aca="true" t="shared" si="2" ref="P9:P16">P8</f>
        <v>186.55</v>
      </c>
    </row>
    <row r="10" spans="2:16" ht="14.25" outlineLevel="1">
      <c r="B10" s="54">
        <f t="shared" si="0"/>
        <v>0</v>
      </c>
      <c r="C10" s="55"/>
      <c r="D10" s="56" t="s">
        <v>11</v>
      </c>
      <c r="E10" s="47">
        <v>7</v>
      </c>
      <c r="F10" s="57">
        <v>1.6</v>
      </c>
      <c r="G10" s="58">
        <v>5.5</v>
      </c>
      <c r="H10" s="58">
        <v>5</v>
      </c>
      <c r="I10" s="58">
        <v>5.5</v>
      </c>
      <c r="J10" s="58">
        <v>5.5</v>
      </c>
      <c r="K10" s="58">
        <v>5.5</v>
      </c>
      <c r="L10" s="58">
        <v>5.5</v>
      </c>
      <c r="M10" s="58">
        <v>5.5</v>
      </c>
      <c r="N10" s="59"/>
      <c r="O10" s="60">
        <f t="shared" si="1"/>
        <v>26.400000000000002</v>
      </c>
      <c r="P10" s="61">
        <f t="shared" si="2"/>
        <v>186.55</v>
      </c>
    </row>
    <row r="11" spans="2:16" ht="14.25" outlineLevel="1">
      <c r="B11" s="54">
        <f t="shared" si="0"/>
        <v>0</v>
      </c>
      <c r="C11" s="55"/>
      <c r="D11" s="56" t="s">
        <v>12</v>
      </c>
      <c r="E11" s="47">
        <v>3</v>
      </c>
      <c r="F11" s="57">
        <v>1.4</v>
      </c>
      <c r="G11" s="58">
        <v>6.5</v>
      </c>
      <c r="H11" s="58">
        <v>6.5</v>
      </c>
      <c r="I11" s="58">
        <v>6.5</v>
      </c>
      <c r="J11" s="58">
        <v>6.5</v>
      </c>
      <c r="K11" s="58">
        <v>6.5</v>
      </c>
      <c r="L11" s="58">
        <v>6.5</v>
      </c>
      <c r="M11" s="58">
        <v>6.5</v>
      </c>
      <c r="N11" s="59"/>
      <c r="O11" s="60">
        <f t="shared" si="1"/>
        <v>27.299999999999997</v>
      </c>
      <c r="P11" s="61">
        <f t="shared" si="2"/>
        <v>186.55</v>
      </c>
    </row>
    <row r="12" spans="2:16" ht="14.25" outlineLevel="1">
      <c r="B12" s="54">
        <f t="shared" si="0"/>
        <v>0</v>
      </c>
      <c r="C12" s="55"/>
      <c r="D12" s="56" t="s">
        <v>13</v>
      </c>
      <c r="E12" s="47">
        <v>5</v>
      </c>
      <c r="F12" s="57">
        <v>1.3</v>
      </c>
      <c r="G12" s="58">
        <v>5</v>
      </c>
      <c r="H12" s="58">
        <v>6</v>
      </c>
      <c r="I12" s="58">
        <v>5</v>
      </c>
      <c r="J12" s="58">
        <v>5.5</v>
      </c>
      <c r="K12" s="58">
        <v>5</v>
      </c>
      <c r="L12" s="58">
        <v>5</v>
      </c>
      <c r="M12" s="58">
        <v>5</v>
      </c>
      <c r="N12" s="59"/>
      <c r="O12" s="60">
        <f t="shared" si="1"/>
        <v>19.5</v>
      </c>
      <c r="P12" s="61">
        <f t="shared" si="2"/>
        <v>186.55</v>
      </c>
    </row>
    <row r="13" spans="2:16" ht="14.25" outlineLevel="1">
      <c r="B13" s="54">
        <f t="shared" si="0"/>
        <v>0</v>
      </c>
      <c r="C13" s="55"/>
      <c r="D13" s="56" t="s">
        <v>14</v>
      </c>
      <c r="E13" s="47">
        <f>'[1]СТАРТ_'!P178</f>
        <v>1</v>
      </c>
      <c r="F13" s="57">
        <v>1.5</v>
      </c>
      <c r="G13" s="58">
        <v>6</v>
      </c>
      <c r="H13" s="58">
        <v>6</v>
      </c>
      <c r="I13" s="58">
        <v>6</v>
      </c>
      <c r="J13" s="58">
        <v>6.5</v>
      </c>
      <c r="K13" s="58">
        <v>6.5</v>
      </c>
      <c r="L13" s="58">
        <v>6.5</v>
      </c>
      <c r="M13" s="58">
        <v>7</v>
      </c>
      <c r="N13" s="59"/>
      <c r="O13" s="60">
        <f t="shared" si="1"/>
        <v>28.5</v>
      </c>
      <c r="P13" s="61">
        <f t="shared" si="2"/>
        <v>186.55</v>
      </c>
    </row>
    <row r="14" spans="2:16" ht="14.25" outlineLevel="1">
      <c r="B14" s="54">
        <f t="shared" si="0"/>
        <v>0</v>
      </c>
      <c r="C14" s="55"/>
      <c r="D14" s="56" t="s">
        <v>15</v>
      </c>
      <c r="E14" s="47">
        <f>'[1]СТАРТ_'!D179</f>
        <v>1</v>
      </c>
      <c r="F14" s="57">
        <v>1.5</v>
      </c>
      <c r="G14" s="58">
        <v>6.5</v>
      </c>
      <c r="H14" s="58">
        <v>7</v>
      </c>
      <c r="I14" s="58">
        <v>7</v>
      </c>
      <c r="J14" s="58">
        <v>7.5</v>
      </c>
      <c r="K14" s="58">
        <v>6.5</v>
      </c>
      <c r="L14" s="58">
        <v>7</v>
      </c>
      <c r="M14" s="58">
        <v>7</v>
      </c>
      <c r="N14" s="59"/>
      <c r="O14" s="60">
        <f t="shared" si="1"/>
        <v>31.5</v>
      </c>
      <c r="P14" s="61">
        <f t="shared" si="2"/>
        <v>186.55</v>
      </c>
    </row>
    <row r="15" spans="2:16" ht="14.25" outlineLevel="1">
      <c r="B15" s="54">
        <f t="shared" si="0"/>
        <v>0</v>
      </c>
      <c r="C15" s="55"/>
      <c r="D15" s="56" t="s">
        <v>16</v>
      </c>
      <c r="E15" s="47">
        <f>'[1]СТАРТ_'!G179</f>
        <v>1</v>
      </c>
      <c r="F15" s="57">
        <v>1.6</v>
      </c>
      <c r="G15" s="58">
        <v>5.5</v>
      </c>
      <c r="H15" s="58">
        <v>6</v>
      </c>
      <c r="I15" s="58">
        <v>5.5</v>
      </c>
      <c r="J15" s="58">
        <v>6</v>
      </c>
      <c r="K15" s="58">
        <v>6</v>
      </c>
      <c r="L15" s="58">
        <v>6</v>
      </c>
      <c r="M15" s="58">
        <v>5.5</v>
      </c>
      <c r="N15" s="59"/>
      <c r="O15" s="60">
        <f t="shared" si="1"/>
        <v>28</v>
      </c>
      <c r="P15" s="61">
        <f t="shared" si="2"/>
        <v>186.55</v>
      </c>
    </row>
    <row r="16" spans="2:16" ht="12.75" outlineLevel="1">
      <c r="B16" s="54">
        <f t="shared" si="0"/>
        <v>0</v>
      </c>
      <c r="C16" s="63"/>
      <c r="D16" s="64" t="s">
        <v>17</v>
      </c>
      <c r="E16" s="64"/>
      <c r="F16" s="65">
        <f>SUM(F9:F15)</f>
        <v>10.200000000000001</v>
      </c>
      <c r="G16" s="66"/>
      <c r="H16" s="67"/>
      <c r="I16" s="67"/>
      <c r="J16" s="67"/>
      <c r="K16" s="67"/>
      <c r="L16" s="67"/>
      <c r="M16" s="67"/>
      <c r="N16" s="59"/>
      <c r="O16" s="68">
        <f>SUM(O9:O15)</f>
        <v>186.55</v>
      </c>
      <c r="P16" s="61">
        <f t="shared" si="2"/>
        <v>186.55</v>
      </c>
    </row>
    <row r="17" spans="1:17" s="52" customFormat="1" ht="15">
      <c r="A17" s="46">
        <v>2</v>
      </c>
      <c r="B17" s="47"/>
      <c r="C17" s="48" t="s">
        <v>18</v>
      </c>
      <c r="D17" s="46"/>
      <c r="E17" s="46"/>
      <c r="F17" s="49"/>
      <c r="G17" s="48"/>
      <c r="H17" s="48"/>
      <c r="I17" s="48"/>
      <c r="J17" s="48"/>
      <c r="K17" s="50"/>
      <c r="L17" s="48"/>
      <c r="M17" s="48"/>
      <c r="N17" s="48"/>
      <c r="O17" s="46"/>
      <c r="P17" s="51">
        <f>SUM(O25)</f>
        <v>172.3</v>
      </c>
      <c r="Q17" s="7" t="s">
        <v>9</v>
      </c>
    </row>
    <row r="18" spans="2:16" ht="14.25" outlineLevel="1">
      <c r="B18" s="54">
        <f aca="true" t="shared" si="3" ref="B18:B25">B17</f>
        <v>0</v>
      </c>
      <c r="C18" s="55"/>
      <c r="D18" s="56" t="s">
        <v>10</v>
      </c>
      <c r="E18" s="47">
        <v>5</v>
      </c>
      <c r="F18" s="57">
        <v>1.3</v>
      </c>
      <c r="G18" s="58">
        <v>6</v>
      </c>
      <c r="H18" s="58">
        <v>6</v>
      </c>
      <c r="I18" s="58">
        <v>5.5</v>
      </c>
      <c r="J18" s="58">
        <v>6</v>
      </c>
      <c r="K18" s="58">
        <v>7</v>
      </c>
      <c r="L18" s="58">
        <v>6.5</v>
      </c>
      <c r="M18" s="58">
        <v>6.5</v>
      </c>
      <c r="N18" s="59"/>
      <c r="O18" s="60">
        <f aca="true" t="shared" si="4" ref="O18:O24">(SUM(G18:M18)-LARGE(G18:M18,1)-LARGE(G18:M18,2)-SMALL(G18:M18,1)-SMALL(G18:M18,2))*F18</f>
        <v>24.05</v>
      </c>
      <c r="P18" s="61">
        <f aca="true" t="shared" si="5" ref="P18:P25">P17</f>
        <v>172.3</v>
      </c>
    </row>
    <row r="19" spans="2:16" ht="14.25" outlineLevel="1">
      <c r="B19" s="54">
        <f t="shared" si="3"/>
        <v>0</v>
      </c>
      <c r="C19" s="55"/>
      <c r="D19" s="56" t="s">
        <v>11</v>
      </c>
      <c r="E19" s="47">
        <v>7</v>
      </c>
      <c r="F19" s="57">
        <v>1.6</v>
      </c>
      <c r="G19" s="58">
        <v>6</v>
      </c>
      <c r="H19" s="58">
        <v>6</v>
      </c>
      <c r="I19" s="58">
        <v>6</v>
      </c>
      <c r="J19" s="58">
        <v>6.5</v>
      </c>
      <c r="K19" s="58">
        <v>6</v>
      </c>
      <c r="L19" s="58">
        <v>6</v>
      </c>
      <c r="M19" s="58">
        <v>5.5</v>
      </c>
      <c r="N19" s="59"/>
      <c r="O19" s="60">
        <f t="shared" si="4"/>
        <v>28.8</v>
      </c>
      <c r="P19" s="61">
        <f t="shared" si="5"/>
        <v>172.3</v>
      </c>
    </row>
    <row r="20" spans="2:16" ht="14.25" outlineLevel="1">
      <c r="B20" s="54">
        <f t="shared" si="3"/>
        <v>0</v>
      </c>
      <c r="C20" s="55"/>
      <c r="D20" s="56" t="s">
        <v>12</v>
      </c>
      <c r="E20" s="47">
        <v>3</v>
      </c>
      <c r="F20" s="57">
        <v>1.4</v>
      </c>
      <c r="G20" s="58">
        <v>5</v>
      </c>
      <c r="H20" s="58">
        <v>5</v>
      </c>
      <c r="I20" s="58">
        <v>5</v>
      </c>
      <c r="J20" s="58">
        <v>5.5</v>
      </c>
      <c r="K20" s="58">
        <v>5</v>
      </c>
      <c r="L20" s="58">
        <v>5</v>
      </c>
      <c r="M20" s="58">
        <v>4.5</v>
      </c>
      <c r="N20" s="59"/>
      <c r="O20" s="60">
        <f t="shared" si="4"/>
        <v>21</v>
      </c>
      <c r="P20" s="61">
        <f t="shared" si="5"/>
        <v>172.3</v>
      </c>
    </row>
    <row r="21" spans="2:16" ht="14.25" outlineLevel="1">
      <c r="B21" s="54">
        <f t="shared" si="3"/>
        <v>0</v>
      </c>
      <c r="C21" s="55"/>
      <c r="D21" s="56" t="s">
        <v>13</v>
      </c>
      <c r="E21" s="47">
        <v>5</v>
      </c>
      <c r="F21" s="57">
        <v>1.3</v>
      </c>
      <c r="G21" s="58">
        <v>5</v>
      </c>
      <c r="H21" s="58">
        <v>5</v>
      </c>
      <c r="I21" s="58">
        <v>4.5</v>
      </c>
      <c r="J21" s="58">
        <v>5</v>
      </c>
      <c r="K21" s="58">
        <v>4.5</v>
      </c>
      <c r="L21" s="58">
        <v>4.5</v>
      </c>
      <c r="M21" s="58">
        <v>4.5</v>
      </c>
      <c r="N21" s="59"/>
      <c r="O21" s="60">
        <f t="shared" si="4"/>
        <v>18.2</v>
      </c>
      <c r="P21" s="61">
        <f t="shared" si="5"/>
        <v>172.3</v>
      </c>
    </row>
    <row r="22" spans="2:16" ht="14.25" outlineLevel="1">
      <c r="B22" s="54">
        <f t="shared" si="3"/>
        <v>0</v>
      </c>
      <c r="C22" s="55"/>
      <c r="D22" s="56" t="str">
        <f>'[1]СТАРТ_'!O151</f>
        <v>401В</v>
      </c>
      <c r="E22" s="47">
        <f>'[1]СТАРТ_'!P151</f>
        <v>1</v>
      </c>
      <c r="F22" s="57">
        <v>1.5</v>
      </c>
      <c r="G22" s="58">
        <v>6</v>
      </c>
      <c r="H22" s="58">
        <v>5.5</v>
      </c>
      <c r="I22" s="58">
        <v>6</v>
      </c>
      <c r="J22" s="58">
        <v>6.5</v>
      </c>
      <c r="K22" s="58">
        <v>6</v>
      </c>
      <c r="L22" s="58">
        <v>6.5</v>
      </c>
      <c r="M22" s="58">
        <v>6</v>
      </c>
      <c r="N22" s="59"/>
      <c r="O22" s="60">
        <f t="shared" si="4"/>
        <v>27</v>
      </c>
      <c r="P22" s="61">
        <f t="shared" si="5"/>
        <v>172.3</v>
      </c>
    </row>
    <row r="23" spans="2:16" ht="14.25" outlineLevel="1">
      <c r="B23" s="54">
        <f t="shared" si="3"/>
        <v>0</v>
      </c>
      <c r="C23" s="55"/>
      <c r="D23" s="56" t="s">
        <v>15</v>
      </c>
      <c r="E23" s="47">
        <f>'[1]СТАРТ_'!D152</f>
        <v>1</v>
      </c>
      <c r="F23" s="57">
        <v>1.5</v>
      </c>
      <c r="G23" s="58">
        <v>6</v>
      </c>
      <c r="H23" s="58">
        <v>6.5</v>
      </c>
      <c r="I23" s="58">
        <v>6.5</v>
      </c>
      <c r="J23" s="58">
        <v>7</v>
      </c>
      <c r="K23" s="58">
        <v>6.5</v>
      </c>
      <c r="L23" s="58">
        <v>6.5</v>
      </c>
      <c r="M23" s="58">
        <v>6</v>
      </c>
      <c r="N23" s="59"/>
      <c r="O23" s="60">
        <f t="shared" si="4"/>
        <v>29.25</v>
      </c>
      <c r="P23" s="61">
        <f t="shared" si="5"/>
        <v>172.3</v>
      </c>
    </row>
    <row r="24" spans="2:16" ht="14.25" outlineLevel="1">
      <c r="B24" s="54">
        <f t="shared" si="3"/>
        <v>0</v>
      </c>
      <c r="C24" s="55"/>
      <c r="D24" s="56" t="s">
        <v>16</v>
      </c>
      <c r="E24" s="47">
        <f>'[1]СТАРТ_'!G152</f>
        <v>1</v>
      </c>
      <c r="F24" s="57">
        <v>1.6</v>
      </c>
      <c r="G24" s="58">
        <v>5</v>
      </c>
      <c r="H24" s="58">
        <v>5</v>
      </c>
      <c r="I24" s="58">
        <v>4.5</v>
      </c>
      <c r="J24" s="58">
        <v>5</v>
      </c>
      <c r="K24" s="58">
        <v>5</v>
      </c>
      <c r="L24" s="58">
        <v>5.5</v>
      </c>
      <c r="M24" s="58">
        <v>4.5</v>
      </c>
      <c r="N24" s="59"/>
      <c r="O24" s="60">
        <f t="shared" si="4"/>
        <v>24</v>
      </c>
      <c r="P24" s="61">
        <f t="shared" si="5"/>
        <v>172.3</v>
      </c>
    </row>
    <row r="25" spans="2:16" ht="12.75" outlineLevel="1">
      <c r="B25" s="54">
        <f t="shared" si="3"/>
        <v>0</v>
      </c>
      <c r="C25" s="63"/>
      <c r="D25" s="64" t="s">
        <v>17</v>
      </c>
      <c r="E25" s="64"/>
      <c r="F25" s="65">
        <f>SUM(F18:F24)</f>
        <v>10.200000000000001</v>
      </c>
      <c r="G25" s="66"/>
      <c r="H25" s="67"/>
      <c r="I25" s="67"/>
      <c r="J25" s="67"/>
      <c r="K25" s="67"/>
      <c r="L25" s="67"/>
      <c r="M25" s="67"/>
      <c r="N25" s="59"/>
      <c r="O25" s="68">
        <f>SUM(O18:O24)</f>
        <v>172.3</v>
      </c>
      <c r="P25" s="61">
        <f t="shared" si="5"/>
        <v>172.3</v>
      </c>
    </row>
    <row r="26" spans="1:19" s="52" customFormat="1" ht="1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</row>
  </sheetData>
  <sheetProtection/>
  <mergeCells count="2">
    <mergeCell ref="C1:J1"/>
    <mergeCell ref="G5:M5"/>
  </mergeCells>
  <printOptions/>
  <pageMargins left="0.39375" right="0" top="0.7298611111111112" bottom="0.3402777777777778" header="0.5118055555555556" footer="0.5118055555555556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Лана</dc:creator>
  <cp:keywords/>
  <dc:description/>
  <cp:lastModifiedBy>Лана</cp:lastModifiedBy>
  <dcterms:created xsi:type="dcterms:W3CDTF">2012-11-25T09:06:38Z</dcterms:created>
  <dcterms:modified xsi:type="dcterms:W3CDTF">2012-11-25T09:08:53Z</dcterms:modified>
  <cp:category/>
  <cp:version/>
  <cp:contentType/>
  <cp:contentStatus/>
</cp:coreProperties>
</file>