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m. Е" sheetId="1" r:id="rId1"/>
    <sheet name="вышка A_D" sheetId="2" r:id="rId2"/>
    <sheet name="3m_A_B" sheetId="3" r:id="rId3"/>
    <sheet name="3m_C_D" sheetId="4" r:id="rId4"/>
  </sheets>
  <definedNames>
    <definedName name="_xlnm.Print_Titles" localSheetId="0">'1m. Е'!$3:$8</definedName>
    <definedName name="_xlnm.Print_Titles" localSheetId="2">'3m_A_B'!$3:$8</definedName>
    <definedName name="_xlnm.Print_Titles" localSheetId="3">'3m_C_D'!$3:$8</definedName>
    <definedName name="_xlnm.Print_Titles" localSheetId="1">'вышка A_D'!$3:$8</definedName>
  </definedNames>
  <calcPr fullCalcOnLoad="1" refMode="R1C1"/>
</workbook>
</file>

<file path=xl/sharedStrings.xml><?xml version="1.0" encoding="utf-8"?>
<sst xmlns="http://schemas.openxmlformats.org/spreadsheetml/2006/main" count="325" uniqueCount="115">
  <si>
    <t>Ф И Н А Л</t>
  </si>
  <si>
    <t>Ф.И.</t>
  </si>
  <si>
    <t>Г.р.</t>
  </si>
  <si>
    <t>Разр.</t>
  </si>
  <si>
    <t>Территория</t>
  </si>
  <si>
    <t>Тренер</t>
  </si>
  <si>
    <t>Р Е З У Л Ь Т А Т Ы</t>
  </si>
  <si>
    <t>Место</t>
  </si>
  <si>
    <t>Ст.</t>
  </si>
  <si>
    <t>Вып.разр.</t>
  </si>
  <si>
    <t>К.Т.</t>
  </si>
  <si>
    <t>101B</t>
  </si>
  <si>
    <t>103B</t>
  </si>
  <si>
    <t>КМС</t>
  </si>
  <si>
    <t>105B</t>
  </si>
  <si>
    <t>205C</t>
  </si>
  <si>
    <t>403B</t>
  </si>
  <si>
    <t>405C</t>
  </si>
  <si>
    <t>301B</t>
  </si>
  <si>
    <t>201B</t>
  </si>
  <si>
    <t>СДЮШОР Экран</t>
  </si>
  <si>
    <t>Кукушкина Елизавета</t>
  </si>
  <si>
    <t>5233D</t>
  </si>
  <si>
    <t>результат</t>
  </si>
  <si>
    <t>Завьялова Оксана</t>
  </si>
  <si>
    <t>Быковская Ольга</t>
  </si>
  <si>
    <t>5134D</t>
  </si>
  <si>
    <t>Данилов Артём</t>
  </si>
  <si>
    <t>Николаев Станислав</t>
  </si>
  <si>
    <t xml:space="preserve">синхронные прыжки </t>
  </si>
  <si>
    <t>По программе Мастера спорта</t>
  </si>
  <si>
    <t>Трамплин 1 метр</t>
  </si>
  <si>
    <t>Трамплин 3 метра</t>
  </si>
  <si>
    <t>Менгден Л.Г., Егоров Ю.Н.</t>
  </si>
  <si>
    <t>401C</t>
  </si>
  <si>
    <t>КСДЮСШОР Невская волна</t>
  </si>
  <si>
    <t>Печковская Г.И., Данюков Р.В.</t>
  </si>
  <si>
    <t>Антонова Кристина</t>
  </si>
  <si>
    <t>105C</t>
  </si>
  <si>
    <t>Вышка</t>
  </si>
  <si>
    <t>Сорокин Дмитрий</t>
  </si>
  <si>
    <t>Розова Дарья</t>
  </si>
  <si>
    <t>Чуйнышена Анна</t>
  </si>
  <si>
    <t>Быстрова Маргарита</t>
  </si>
  <si>
    <t>Гулиева Амина</t>
  </si>
  <si>
    <t>Дьяченко Александра</t>
  </si>
  <si>
    <t>Маревская Александра</t>
  </si>
  <si>
    <t>Менгден Нестор</t>
  </si>
  <si>
    <t>Некрасов Михаил</t>
  </si>
  <si>
    <t>Ачилов Никита</t>
  </si>
  <si>
    <t>Алексеев Никита</t>
  </si>
  <si>
    <t>401B</t>
  </si>
  <si>
    <t>203B</t>
  </si>
  <si>
    <t>403C</t>
  </si>
  <si>
    <t>5132D</t>
  </si>
  <si>
    <t>101C</t>
  </si>
  <si>
    <t>МС</t>
  </si>
  <si>
    <t>Егоров Ю.Н.,Менгден Л.Г.</t>
  </si>
  <si>
    <t>КОР -1</t>
  </si>
  <si>
    <t>Данюков Р.В.</t>
  </si>
  <si>
    <t>Лебедев Александр</t>
  </si>
  <si>
    <t>Сергеева Екатерина</t>
  </si>
  <si>
    <t>Булкина Алиса</t>
  </si>
  <si>
    <t>СДЮШОР Экран - Ижорец</t>
  </si>
  <si>
    <t>Менгден Т.В., Ярикова Т.В.</t>
  </si>
  <si>
    <t>Макеева Т.А., Костылёва Л.Н.</t>
  </si>
  <si>
    <t>Булдакова Поилна</t>
  </si>
  <si>
    <t>5136D</t>
  </si>
  <si>
    <t>405B</t>
  </si>
  <si>
    <t>5237D</t>
  </si>
  <si>
    <t>5251B</t>
  </si>
  <si>
    <t>107C</t>
  </si>
  <si>
    <t>301C</t>
  </si>
  <si>
    <t>1юн.р.</t>
  </si>
  <si>
    <t>1юн.р</t>
  </si>
  <si>
    <t>Менгден Т.А., Ярикова Т.В.</t>
  </si>
  <si>
    <t>Группа Е</t>
  </si>
  <si>
    <t xml:space="preserve">Елизаров Глеб </t>
  </si>
  <si>
    <t>Быстров Михаил</t>
  </si>
  <si>
    <t>Иванов Павел</t>
  </si>
  <si>
    <t>Юсупов Павел</t>
  </si>
  <si>
    <t>401С</t>
  </si>
  <si>
    <t>201С</t>
  </si>
  <si>
    <t>201C</t>
  </si>
  <si>
    <t>Мальчики</t>
  </si>
  <si>
    <t>Юноша А+В</t>
  </si>
  <si>
    <t>Девушки А+В</t>
  </si>
  <si>
    <t>Юноши С+Д</t>
  </si>
  <si>
    <t>Девушки С+Д</t>
  </si>
  <si>
    <t>Печковская Г.И., Леонтьевская С.С.</t>
  </si>
  <si>
    <t>Горланова Е.В., Печковская Г.И.</t>
  </si>
  <si>
    <t>Касьянов Глеб</t>
  </si>
  <si>
    <t>Фёдоров Дмитрий</t>
  </si>
  <si>
    <t>Альхов Максим</t>
  </si>
  <si>
    <t>Альхов Олег</t>
  </si>
  <si>
    <t>Леонтьевский Александр</t>
  </si>
  <si>
    <t>Бурмистров Игорь</t>
  </si>
  <si>
    <t>Нику Елена</t>
  </si>
  <si>
    <t>Трусь Елизавета</t>
  </si>
  <si>
    <t>2юн.р.</t>
  </si>
  <si>
    <t>Макеева Т.А., Клстылёва Л.Н.</t>
  </si>
  <si>
    <t>Леонтьевская С.С., Данюкова С.О.</t>
  </si>
  <si>
    <t>Горланова Е.В.</t>
  </si>
  <si>
    <t>Девочки</t>
  </si>
  <si>
    <t>Юноши А+В</t>
  </si>
  <si>
    <t>КОР-1</t>
  </si>
  <si>
    <t>Патрушев В.Л., Костылёва Л.Н.</t>
  </si>
  <si>
    <t>5235D</t>
  </si>
  <si>
    <t>205B</t>
  </si>
  <si>
    <t>Данюкова С.О., Леонтевская С.С.</t>
  </si>
  <si>
    <t>Егоров Ю.Н., Менгден Л.Г.</t>
  </si>
  <si>
    <t>Девушки группа С+Д</t>
  </si>
  <si>
    <t>Лихуша Инна</t>
  </si>
  <si>
    <t xml:space="preserve">Панкратова Анастасия </t>
  </si>
  <si>
    <t>Шмитова Тамара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</si>
</sst>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</numFmts>
  <fonts count="15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0"/>
    </font>
    <font>
      <sz val="10"/>
      <name val="Arial Cyr"/>
      <family val="2"/>
    </font>
    <font>
      <sz val="8"/>
      <name val="Arial Cyr"/>
      <family val="2"/>
    </font>
    <font>
      <b/>
      <sz val="8"/>
      <name val="Arial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5" fillId="0" borderId="0" xfId="0" applyNumberFormat="1" applyFont="1" applyAlignment="1">
      <alignment/>
    </xf>
    <xf numFmtId="0" fontId="7" fillId="0" borderId="0" xfId="15" applyFont="1" applyAlignment="1">
      <alignment horizontal="left"/>
      <protection/>
    </xf>
    <xf numFmtId="0" fontId="6" fillId="0" borderId="0" xfId="15" applyFont="1" applyAlignment="1">
      <alignment horizontal="left"/>
      <protection/>
    </xf>
    <xf numFmtId="2" fontId="6" fillId="0" borderId="0" xfId="17" applyNumberFormat="1" applyFont="1" applyAlignment="1">
      <alignment horizontal="center"/>
      <protection/>
    </xf>
    <xf numFmtId="2" fontId="7" fillId="0" borderId="0" xfId="15" applyNumberFormat="1" applyFont="1" applyAlignment="1">
      <alignment horizontal="center"/>
      <protection/>
    </xf>
    <xf numFmtId="2" fontId="11" fillId="0" borderId="0" xfId="15" applyNumberFormat="1" applyFont="1" applyAlignment="1">
      <alignment horizontal="center"/>
      <protection/>
    </xf>
    <xf numFmtId="0" fontId="12" fillId="0" borderId="0" xfId="15" applyFont="1" applyAlignment="1">
      <alignment horizontal="left"/>
      <protection/>
    </xf>
    <xf numFmtId="0" fontId="11" fillId="0" borderId="0" xfId="15" applyFont="1" applyAlignment="1">
      <alignment horizontal="center"/>
      <protection/>
    </xf>
    <xf numFmtId="0" fontId="12" fillId="0" borderId="0" xfId="15" applyFont="1">
      <alignment/>
      <protection/>
    </xf>
    <xf numFmtId="0" fontId="11" fillId="0" borderId="0" xfId="15" applyFont="1">
      <alignment/>
      <protection/>
    </xf>
    <xf numFmtId="0" fontId="8" fillId="0" borderId="0" xfId="15" applyFont="1">
      <alignment/>
      <protection/>
    </xf>
    <xf numFmtId="0" fontId="11" fillId="0" borderId="0" xfId="15" applyFont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>
      <alignment/>
      <protection/>
    </xf>
    <xf numFmtId="0" fontId="8" fillId="0" borderId="1" xfId="17" applyFont="1" applyBorder="1" applyAlignment="1">
      <alignment horizontal="center"/>
      <protection/>
    </xf>
    <xf numFmtId="0" fontId="8" fillId="0" borderId="1" xfId="17" applyFont="1" applyBorder="1" applyAlignment="1">
      <alignment horizontal="left"/>
      <protection/>
    </xf>
    <xf numFmtId="188" fontId="8" fillId="0" borderId="1" xfId="17" applyNumberFormat="1" applyFont="1" applyBorder="1" applyAlignment="1">
      <alignment horizontal="left"/>
      <protection/>
    </xf>
    <xf numFmtId="0" fontId="8" fillId="0" borderId="1" xfId="17" applyFont="1" applyBorder="1">
      <alignment/>
      <protection/>
    </xf>
    <xf numFmtId="0" fontId="13" fillId="0" borderId="1" xfId="0" applyFont="1" applyBorder="1" applyAlignment="1">
      <alignment wrapText="1"/>
    </xf>
    <xf numFmtId="0" fontId="10" fillId="0" borderId="2" xfId="0" applyFont="1" applyBorder="1" applyAlignment="1">
      <alignment/>
    </xf>
    <xf numFmtId="0" fontId="9" fillId="0" borderId="2" xfId="15" applyFont="1" applyBorder="1">
      <alignment/>
      <protection/>
    </xf>
    <xf numFmtId="0" fontId="9" fillId="0" borderId="2" xfId="15" applyFont="1" applyBorder="1" applyAlignment="1">
      <alignment horizontal="center"/>
      <protection/>
    </xf>
    <xf numFmtId="0" fontId="9" fillId="0" borderId="0" xfId="15" applyFont="1">
      <alignment/>
      <protection/>
    </xf>
    <xf numFmtId="0" fontId="9" fillId="0" borderId="0" xfId="15" applyFont="1">
      <alignment/>
      <protection/>
    </xf>
    <xf numFmtId="0" fontId="12" fillId="0" borderId="0" xfId="15" applyFont="1">
      <alignment/>
      <protection/>
    </xf>
    <xf numFmtId="0" fontId="8" fillId="0" borderId="0" xfId="17" applyFont="1" applyAlignment="1">
      <alignment horizontal="left"/>
      <protection/>
    </xf>
    <xf numFmtId="188" fontId="8" fillId="0" borderId="0" xfId="17" applyNumberFormat="1" applyFont="1" applyAlignment="1">
      <alignment horizontal="left"/>
      <protection/>
    </xf>
    <xf numFmtId="188" fontId="9" fillId="0" borderId="0" xfId="0" applyNumberFormat="1" applyFont="1" applyAlignment="1">
      <alignment horizontal="center"/>
    </xf>
    <xf numFmtId="0" fontId="0" fillId="0" borderId="0" xfId="16" applyFont="1">
      <alignment/>
      <protection/>
    </xf>
    <xf numFmtId="2" fontId="6" fillId="0" borderId="0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center"/>
    </xf>
    <xf numFmtId="0" fontId="11" fillId="0" borderId="0" xfId="17" applyFont="1" applyAlignment="1">
      <alignment horizontal="left"/>
      <protection/>
    </xf>
    <xf numFmtId="188" fontId="11" fillId="0" borderId="0" xfId="17" applyNumberFormat="1" applyFont="1" applyAlignment="1">
      <alignment horizontal="left"/>
      <protection/>
    </xf>
    <xf numFmtId="0" fontId="6" fillId="0" borderId="0" xfId="15" applyFont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14" fillId="0" borderId="0" xfId="17" applyFont="1" applyBorder="1">
      <alignment/>
      <protection/>
    </xf>
    <xf numFmtId="0" fontId="14" fillId="0" borderId="0" xfId="15" applyFont="1">
      <alignment/>
      <protection/>
    </xf>
    <xf numFmtId="0" fontId="8" fillId="0" borderId="0" xfId="15" applyFont="1">
      <alignment/>
      <protection/>
    </xf>
    <xf numFmtId="0" fontId="14" fillId="0" borderId="0" xfId="15" applyFont="1">
      <alignment/>
      <protection/>
    </xf>
    <xf numFmtId="0" fontId="14" fillId="0" borderId="0" xfId="15" applyFont="1" applyAlignment="1">
      <alignment horizontal="left"/>
      <protection/>
    </xf>
    <xf numFmtId="0" fontId="6" fillId="0" borderId="0" xfId="15" applyFont="1">
      <alignment/>
      <protection/>
    </xf>
    <xf numFmtId="0" fontId="14" fillId="0" borderId="0" xfId="17" applyFont="1" applyAlignment="1">
      <alignment horizontal="left"/>
      <protection/>
    </xf>
    <xf numFmtId="188" fontId="14" fillId="0" borderId="0" xfId="17" applyNumberFormat="1" applyFont="1" applyAlignment="1">
      <alignment horizontal="left"/>
      <protection/>
    </xf>
    <xf numFmtId="0" fontId="9" fillId="0" borderId="0" xfId="15" applyFont="1" applyAlignment="1">
      <alignment horizontal="center"/>
      <protection/>
    </xf>
    <xf numFmtId="0" fontId="12" fillId="0" borderId="0" xfId="15" applyFont="1" applyAlignment="1">
      <alignment horizontal="center"/>
      <protection/>
    </xf>
    <xf numFmtId="0" fontId="6" fillId="0" borderId="0" xfId="15" applyFont="1" applyAlignment="1">
      <alignment horizontal="center"/>
      <protection/>
    </xf>
  </cellXfs>
  <cellStyles count="11">
    <cellStyle name="Normal" xfId="0"/>
    <cellStyle name="Normal_COM10W" xfId="15"/>
    <cellStyle name="Normal_SPSW_1D" xfId="16"/>
    <cellStyle name="Normal_ST_CF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95250</xdr:rowOff>
    </xdr:from>
    <xdr:to>
      <xdr:col>7</xdr:col>
      <xdr:colOff>257175</xdr:colOff>
      <xdr:row>1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95250</xdr:rowOff>
    </xdr:from>
    <xdr:to>
      <xdr:col>7</xdr:col>
      <xdr:colOff>257175</xdr:colOff>
      <xdr:row>1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95250</xdr:rowOff>
    </xdr:from>
    <xdr:to>
      <xdr:col>7</xdr:col>
      <xdr:colOff>257175</xdr:colOff>
      <xdr:row>1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95250</xdr:rowOff>
    </xdr:from>
    <xdr:to>
      <xdr:col>7</xdr:col>
      <xdr:colOff>257175</xdr:colOff>
      <xdr:row>1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="80" zoomScaleNormal="80" workbookViewId="0" topLeftCell="A3">
      <selection activeCell="AA70" sqref="AA70"/>
    </sheetView>
  </sheetViews>
  <sheetFormatPr defaultColWidth="9.140625" defaultRowHeight="12.75" outlineLevelRow="1"/>
  <cols>
    <col min="1" max="1" width="6.28125" style="8" customWidth="1"/>
    <col min="2" max="2" width="0.42578125" style="9" customWidth="1"/>
    <col min="3" max="4" width="4.8515625" style="9" hidden="1" customWidth="1"/>
    <col min="5" max="5" width="10.7109375" style="10" customWidth="1"/>
    <col min="6" max="6" width="7.00390625" style="11" customWidth="1"/>
    <col min="7" max="7" width="4.7109375" style="11" customWidth="1"/>
    <col min="8" max="8" width="5.140625" style="10" customWidth="1"/>
    <col min="9" max="9" width="5.140625" style="12" customWidth="1"/>
    <col min="10" max="10" width="5.7109375" style="12" customWidth="1"/>
    <col min="11" max="16" width="4.421875" style="10" customWidth="1"/>
    <col min="17" max="17" width="2.140625" style="10" customWidth="1"/>
    <col min="18" max="18" width="8.00390625" style="13" customWidth="1"/>
    <col min="19" max="19" width="9.7109375" style="10" customWidth="1"/>
    <col min="20" max="20" width="11.00390625" style="10" hidden="1" customWidth="1"/>
    <col min="21" max="21" width="9.28125" style="10" customWidth="1"/>
    <col min="22" max="22" width="14.57421875" style="10" customWidth="1"/>
    <col min="23" max="16384" width="8.00390625" style="10" customWidth="1"/>
  </cols>
  <sheetData>
    <row r="1" ht="12.75" hidden="1">
      <c r="B1" s="1"/>
    </row>
    <row r="2" ht="44.25" customHeight="1" hidden="1"/>
    <row r="3" spans="2:9" ht="15">
      <c r="B3" s="14" t="s">
        <v>6</v>
      </c>
      <c r="F3" s="14"/>
      <c r="G3" s="14"/>
      <c r="H3" s="14"/>
      <c r="I3" s="10"/>
    </row>
    <row r="4" spans="2:8" ht="15">
      <c r="B4" s="2" t="s">
        <v>0</v>
      </c>
      <c r="F4" s="14"/>
      <c r="G4" s="14"/>
      <c r="H4" s="14"/>
    </row>
    <row r="5" spans="2:16" ht="24" customHeight="1">
      <c r="B5" s="36" t="s">
        <v>29</v>
      </c>
      <c r="F5" s="14"/>
      <c r="G5" s="37"/>
      <c r="H5" s="14"/>
      <c r="I5" s="2"/>
      <c r="J5" s="40" t="s">
        <v>31</v>
      </c>
      <c r="P5" s="39" t="s">
        <v>76</v>
      </c>
    </row>
    <row r="6" spans="6:9" ht="15">
      <c r="F6" s="14"/>
      <c r="G6" s="14"/>
      <c r="H6" s="14"/>
      <c r="I6" s="2"/>
    </row>
    <row r="7" spans="1:24" ht="12.75">
      <c r="A7" s="15" t="s">
        <v>7</v>
      </c>
      <c r="B7" s="15" t="s">
        <v>8</v>
      </c>
      <c r="C7" s="15"/>
      <c r="D7" s="15"/>
      <c r="E7" s="16" t="s">
        <v>1</v>
      </c>
      <c r="F7" s="17"/>
      <c r="G7" s="16"/>
      <c r="H7" s="17"/>
      <c r="I7" s="16" t="s">
        <v>2</v>
      </c>
      <c r="J7" s="17" t="s">
        <v>3</v>
      </c>
      <c r="K7" s="16" t="s">
        <v>4</v>
      </c>
      <c r="L7" s="17"/>
      <c r="M7" s="16"/>
      <c r="N7" s="17"/>
      <c r="O7" s="16"/>
      <c r="P7" s="17"/>
      <c r="Q7" s="16"/>
      <c r="R7" s="18"/>
      <c r="S7" s="18" t="s">
        <v>23</v>
      </c>
      <c r="T7" s="16"/>
      <c r="U7" s="17" t="s">
        <v>9</v>
      </c>
      <c r="V7" s="19" t="s">
        <v>5</v>
      </c>
      <c r="W7" s="19"/>
      <c r="X7" s="19"/>
    </row>
    <row r="8" spans="1:24" ht="13.5" thickBot="1">
      <c r="A8" s="20"/>
      <c r="B8" s="20"/>
      <c r="C8" s="20"/>
      <c r="D8" s="20"/>
      <c r="E8" s="20"/>
      <c r="F8" s="20"/>
      <c r="G8" s="21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22">
        <v>9</v>
      </c>
      <c r="Q8" s="20"/>
      <c r="R8" s="20"/>
      <c r="S8" s="20"/>
      <c r="T8" s="20"/>
      <c r="U8" s="20"/>
      <c r="V8" s="20"/>
      <c r="W8" s="20"/>
      <c r="X8" s="20"/>
    </row>
    <row r="9" spans="4:11" ht="15.75">
      <c r="D9" s="39" t="s">
        <v>30</v>
      </c>
      <c r="E9" s="40" t="s">
        <v>84</v>
      </c>
      <c r="K9" s="39"/>
    </row>
    <row r="10" spans="1:25" s="13" customFormat="1" ht="12.75">
      <c r="A10" s="8"/>
      <c r="B10" s="9"/>
      <c r="C10" s="9"/>
      <c r="D10" s="9"/>
      <c r="E10" s="10"/>
      <c r="F10" s="11"/>
      <c r="G10" s="11"/>
      <c r="H10" s="10"/>
      <c r="I10" s="12"/>
      <c r="J10" s="12"/>
      <c r="K10" s="10"/>
      <c r="L10" s="10"/>
      <c r="M10" s="10"/>
      <c r="N10" s="10"/>
      <c r="O10" s="10"/>
      <c r="P10" s="10"/>
      <c r="Q10" s="10"/>
      <c r="S10" s="10"/>
      <c r="T10" s="10"/>
      <c r="U10" s="10"/>
      <c r="V10" s="10"/>
      <c r="W10" s="10"/>
      <c r="X10" s="10"/>
      <c r="Y10" s="10"/>
    </row>
    <row r="11" spans="1:25" s="13" customFormat="1" ht="15">
      <c r="A11" s="34">
        <v>1</v>
      </c>
      <c r="B11" s="9"/>
      <c r="C11" s="9"/>
      <c r="D11" s="9"/>
      <c r="E11" s="3" t="s">
        <v>77</v>
      </c>
      <c r="F11" s="3"/>
      <c r="G11" s="3"/>
      <c r="H11" s="3"/>
      <c r="I11" s="3">
        <v>2003</v>
      </c>
      <c r="J11" s="23">
        <v>3</v>
      </c>
      <c r="K11" s="3" t="s">
        <v>35</v>
      </c>
      <c r="L11" s="3"/>
      <c r="M11" s="3"/>
      <c r="N11" s="3"/>
      <c r="O11" s="3"/>
      <c r="P11" s="3"/>
      <c r="Q11" s="4"/>
      <c r="R11" s="5"/>
      <c r="S11" s="5">
        <f>SUM(R13:R18)</f>
        <v>83.82</v>
      </c>
      <c r="T11" s="6">
        <f>S11</f>
        <v>83.82</v>
      </c>
      <c r="U11" s="35">
        <v>3</v>
      </c>
      <c r="V11" s="25" t="s">
        <v>89</v>
      </c>
      <c r="X11" s="10"/>
      <c r="Y11" s="10"/>
    </row>
    <row r="12" spans="5:23" ht="15" outlineLevel="1">
      <c r="E12" s="3" t="s">
        <v>78</v>
      </c>
      <c r="F12" s="3"/>
      <c r="G12" s="3"/>
      <c r="H12" s="3"/>
      <c r="I12" s="3">
        <v>2003</v>
      </c>
      <c r="J12" s="23" t="s">
        <v>73</v>
      </c>
      <c r="K12" s="3" t="s">
        <v>35</v>
      </c>
      <c r="L12" s="3"/>
      <c r="M12" s="3"/>
      <c r="N12" s="3"/>
      <c r="O12" s="3"/>
      <c r="P12" s="3"/>
      <c r="Q12" s="4"/>
      <c r="R12" s="5"/>
      <c r="S12" s="5"/>
      <c r="T12" s="6">
        <f aca="true" t="shared" si="0" ref="T12:T18">T11</f>
        <v>83.82</v>
      </c>
      <c r="U12" s="24"/>
      <c r="V12" s="25" t="s">
        <v>90</v>
      </c>
      <c r="W12" s="13"/>
    </row>
    <row r="13" spans="5:22" ht="12.75" outlineLevel="1">
      <c r="E13" s="7"/>
      <c r="F13" s="26" t="s">
        <v>11</v>
      </c>
      <c r="G13" s="27">
        <v>1.3</v>
      </c>
      <c r="H13" s="28">
        <v>5.5</v>
      </c>
      <c r="I13" s="28">
        <v>6.5</v>
      </c>
      <c r="J13" s="28">
        <v>5</v>
      </c>
      <c r="K13" s="28">
        <v>6</v>
      </c>
      <c r="L13" s="28">
        <v>7</v>
      </c>
      <c r="M13" s="28">
        <v>7.5</v>
      </c>
      <c r="N13" s="28">
        <v>7</v>
      </c>
      <c r="O13" s="28">
        <v>7.5</v>
      </c>
      <c r="P13" s="28">
        <v>7</v>
      </c>
      <c r="Q13" s="29"/>
      <c r="R13" s="4">
        <f>((SUM($H13:$K13)-MAX($H13:$K13)-MIN($H13:$K13))+(SUM($L13:$P13)-MAX($L13:$P13)-MIN($L13:$P13)))/5*G13*3</f>
        <v>25.740000000000002</v>
      </c>
      <c r="S13" s="6"/>
      <c r="T13" s="6">
        <f t="shared" si="0"/>
        <v>83.82</v>
      </c>
      <c r="U13" s="25"/>
      <c r="V13" s="25"/>
    </row>
    <row r="14" spans="5:22" ht="12.75" outlineLevel="1">
      <c r="E14" s="7"/>
      <c r="F14" s="26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30"/>
      <c r="S14" s="6"/>
      <c r="T14" s="6">
        <f t="shared" si="0"/>
        <v>83.82</v>
      </c>
      <c r="U14" s="25"/>
      <c r="V14" s="25"/>
    </row>
    <row r="15" spans="6:22" ht="12.75" outlineLevel="1">
      <c r="F15" s="26" t="s">
        <v>18</v>
      </c>
      <c r="G15" s="27">
        <v>1.4</v>
      </c>
      <c r="H15" s="28">
        <v>5</v>
      </c>
      <c r="I15" s="28">
        <v>6.5</v>
      </c>
      <c r="J15" s="28">
        <v>7</v>
      </c>
      <c r="K15" s="28">
        <v>7</v>
      </c>
      <c r="L15" s="28">
        <v>7</v>
      </c>
      <c r="M15" s="28">
        <v>8</v>
      </c>
      <c r="N15" s="28">
        <v>7.5</v>
      </c>
      <c r="O15" s="28">
        <v>8</v>
      </c>
      <c r="P15" s="28">
        <v>7</v>
      </c>
      <c r="Q15" s="29"/>
      <c r="R15" s="4">
        <f>((SUM($H15:$K15)-MAX($H15:$K15)-MIN($H15:$K15))+(SUM($L15:$P15)-MAX($L15:$P15)-MIN($L15:$P15)))/5*G15*3</f>
        <v>30.240000000000002</v>
      </c>
      <c r="S15" s="6"/>
      <c r="T15" s="6">
        <f t="shared" si="0"/>
        <v>83.82</v>
      </c>
      <c r="U15" s="25"/>
      <c r="V15" s="25"/>
    </row>
    <row r="16" spans="6:21" ht="12.75" outlineLevel="1"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30"/>
      <c r="S16" s="6"/>
      <c r="T16" s="6">
        <f t="shared" si="0"/>
        <v>83.82</v>
      </c>
      <c r="U16" s="8"/>
    </row>
    <row r="17" spans="6:21" ht="12.75" outlineLevel="1">
      <c r="F17" s="26" t="s">
        <v>19</v>
      </c>
      <c r="G17" s="27">
        <v>1.6</v>
      </c>
      <c r="H17" s="28">
        <v>5.5</v>
      </c>
      <c r="I17" s="28">
        <v>6</v>
      </c>
      <c r="J17" s="28">
        <v>6.6</v>
      </c>
      <c r="K17" s="28">
        <v>6</v>
      </c>
      <c r="L17" s="28">
        <v>5.5</v>
      </c>
      <c r="M17" s="28">
        <v>6</v>
      </c>
      <c r="N17" s="28">
        <v>6</v>
      </c>
      <c r="O17" s="28">
        <v>5.5</v>
      </c>
      <c r="P17" s="28">
        <v>5.5</v>
      </c>
      <c r="Q17" s="29"/>
      <c r="R17" s="4">
        <f>((SUM($H17:$K17)-MAX($H17:$K17)-MIN($H17:$K17))+(SUM($L17:$P17)-MAX($L17:$P17)-MIN($L17:$P17)))/5*G17*3</f>
        <v>27.839999999999996</v>
      </c>
      <c r="S17" s="6"/>
      <c r="T17" s="6">
        <f t="shared" si="0"/>
        <v>83.82</v>
      </c>
      <c r="U17" s="8"/>
    </row>
    <row r="18" spans="6:21" ht="12.75" outlineLevel="1"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29"/>
      <c r="R18" s="30"/>
      <c r="S18" s="6"/>
      <c r="T18" s="6">
        <f t="shared" si="0"/>
        <v>83.82</v>
      </c>
      <c r="U18" s="8"/>
    </row>
    <row r="19" spans="1:23" ht="15" outlineLevel="1">
      <c r="A19" s="34">
        <v>2</v>
      </c>
      <c r="E19" s="3" t="s">
        <v>91</v>
      </c>
      <c r="F19" s="3"/>
      <c r="G19" s="3"/>
      <c r="H19" s="3"/>
      <c r="I19" s="3">
        <v>2003</v>
      </c>
      <c r="J19" s="23" t="s">
        <v>74</v>
      </c>
      <c r="K19" s="3" t="s">
        <v>35</v>
      </c>
      <c r="L19" s="3"/>
      <c r="M19" s="3"/>
      <c r="N19" s="3"/>
      <c r="O19" s="3"/>
      <c r="P19" s="3"/>
      <c r="Q19" s="4"/>
      <c r="R19" s="5"/>
      <c r="S19" s="5">
        <v>82.05</v>
      </c>
      <c r="T19" s="6">
        <f>S19</f>
        <v>82.05</v>
      </c>
      <c r="U19" s="35">
        <v>3</v>
      </c>
      <c r="V19" s="25" t="s">
        <v>75</v>
      </c>
      <c r="W19" s="13"/>
    </row>
    <row r="20" spans="5:25" ht="15" outlineLevel="1">
      <c r="E20" s="3" t="s">
        <v>92</v>
      </c>
      <c r="F20" s="3"/>
      <c r="G20" s="3"/>
      <c r="H20" s="3"/>
      <c r="I20" s="3">
        <v>2003</v>
      </c>
      <c r="J20" s="23" t="s">
        <v>73</v>
      </c>
      <c r="K20" s="3" t="s">
        <v>35</v>
      </c>
      <c r="L20" s="3"/>
      <c r="M20" s="3"/>
      <c r="N20" s="3"/>
      <c r="O20" s="3"/>
      <c r="P20" s="3"/>
      <c r="Q20" s="4"/>
      <c r="R20" s="5"/>
      <c r="S20" s="5"/>
      <c r="T20" s="6">
        <f aca="true" t="shared" si="1" ref="T20:T25">T19</f>
        <v>82.05</v>
      </c>
      <c r="U20" s="44"/>
      <c r="V20" s="25" t="s">
        <v>75</v>
      </c>
      <c r="W20" s="13"/>
      <c r="Y20" s="13"/>
    </row>
    <row r="21" spans="5:25" ht="12.75" outlineLevel="1">
      <c r="E21" s="7"/>
      <c r="F21" s="26" t="s">
        <v>55</v>
      </c>
      <c r="G21" s="27">
        <v>1.2</v>
      </c>
      <c r="H21" s="28">
        <v>6.5</v>
      </c>
      <c r="I21" s="28">
        <v>6.5</v>
      </c>
      <c r="J21" s="28">
        <v>6</v>
      </c>
      <c r="K21" s="28">
        <v>6</v>
      </c>
      <c r="L21" s="28">
        <v>7</v>
      </c>
      <c r="M21" s="28">
        <v>7</v>
      </c>
      <c r="N21" s="28">
        <v>7</v>
      </c>
      <c r="O21" s="28">
        <v>7</v>
      </c>
      <c r="P21" s="28">
        <v>7</v>
      </c>
      <c r="Q21" s="29"/>
      <c r="R21" s="4">
        <f>((SUM($H21:$K21)-MAX($H21:$K21)-MIN($H21:$K21))+(SUM($L21:$P21)-MAX($L21:$P21)-MIN($L21:$P21)))/5*G21*3</f>
        <v>24.119999999999997</v>
      </c>
      <c r="S21" s="6"/>
      <c r="T21" s="6">
        <f t="shared" si="1"/>
        <v>82.05</v>
      </c>
      <c r="U21" s="45"/>
      <c r="V21" s="25"/>
      <c r="Y21" s="13"/>
    </row>
    <row r="22" spans="5:22" ht="12.75">
      <c r="E22" s="7"/>
      <c r="F22" s="26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0"/>
      <c r="S22" s="6"/>
      <c r="T22" s="6">
        <f t="shared" si="1"/>
        <v>82.05</v>
      </c>
      <c r="U22" s="45"/>
      <c r="V22" s="25"/>
    </row>
    <row r="23" spans="1:25" s="13" customFormat="1" ht="12.75">
      <c r="A23" s="8"/>
      <c r="B23" s="9"/>
      <c r="C23" s="9"/>
      <c r="D23" s="9"/>
      <c r="E23" s="10"/>
      <c r="F23" s="26" t="s">
        <v>34</v>
      </c>
      <c r="G23" s="27">
        <v>1.4</v>
      </c>
      <c r="H23" s="28">
        <v>4.5</v>
      </c>
      <c r="I23" s="28">
        <v>4.5</v>
      </c>
      <c r="J23" s="28">
        <v>6</v>
      </c>
      <c r="K23" s="28">
        <v>5.5</v>
      </c>
      <c r="L23" s="28">
        <v>7.5</v>
      </c>
      <c r="M23" s="28">
        <v>7</v>
      </c>
      <c r="N23" s="28">
        <v>7.5</v>
      </c>
      <c r="O23" s="28">
        <v>7</v>
      </c>
      <c r="P23" s="28">
        <v>7.5</v>
      </c>
      <c r="Q23" s="29"/>
      <c r="R23" s="4">
        <f>((SUM($H23:$K23)-MAX($H23:$K23)-MIN($H23:$K23))+(SUM($L23:$P23)-MAX($L23:$P23)-MIN($L23:$P23)))/5*G23*3</f>
        <v>26.879999999999995</v>
      </c>
      <c r="S23" s="6"/>
      <c r="T23" s="6">
        <f t="shared" si="1"/>
        <v>82.05</v>
      </c>
      <c r="U23" s="45"/>
      <c r="V23" s="25"/>
      <c r="W23" s="10"/>
      <c r="X23" s="10"/>
      <c r="Y23" s="10"/>
    </row>
    <row r="24" spans="1:25" s="13" customFormat="1" ht="12.75">
      <c r="A24" s="8"/>
      <c r="B24" s="9"/>
      <c r="C24" s="9"/>
      <c r="D24" s="9"/>
      <c r="E24" s="10"/>
      <c r="F24" s="26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6"/>
      <c r="T24" s="6">
        <f t="shared" si="1"/>
        <v>82.05</v>
      </c>
      <c r="U24" s="8"/>
      <c r="V24" s="10"/>
      <c r="W24" s="10"/>
      <c r="X24" s="10"/>
      <c r="Y24" s="10"/>
    </row>
    <row r="25" spans="6:21" ht="12.75" outlineLevel="1">
      <c r="F25" s="26" t="s">
        <v>83</v>
      </c>
      <c r="G25" s="27">
        <v>1.5</v>
      </c>
      <c r="H25" s="28">
        <v>7.5</v>
      </c>
      <c r="I25" s="28">
        <v>6.5</v>
      </c>
      <c r="J25" s="28">
        <v>7</v>
      </c>
      <c r="K25" s="28">
        <v>7</v>
      </c>
      <c r="L25" s="28">
        <v>7.5</v>
      </c>
      <c r="M25" s="28">
        <v>7</v>
      </c>
      <c r="N25" s="28">
        <v>6.5</v>
      </c>
      <c r="O25" s="28">
        <v>7</v>
      </c>
      <c r="P25" s="28">
        <v>0</v>
      </c>
      <c r="Q25" s="29"/>
      <c r="R25" s="4">
        <f>((SUM($H25:$K25)-MAX($H25:$K25)-MIN($H25:$K25))+(SUM($L25:$P25)-MAX($L25:$P25)-MIN($L25:$P25)))/5*G25*3</f>
        <v>31.050000000000004</v>
      </c>
      <c r="S25" s="6"/>
      <c r="T25" s="6">
        <f t="shared" si="1"/>
        <v>82.05</v>
      </c>
      <c r="U25" s="8"/>
    </row>
    <row r="26" ht="12.75" outlineLevel="1">
      <c r="U26" s="8"/>
    </row>
    <row r="27" spans="1:23" ht="15" outlineLevel="1">
      <c r="A27" s="34">
        <v>3</v>
      </c>
      <c r="E27" s="3" t="s">
        <v>95</v>
      </c>
      <c r="F27" s="3"/>
      <c r="G27" s="3"/>
      <c r="H27" s="3"/>
      <c r="I27" s="3">
        <v>2004</v>
      </c>
      <c r="J27" s="23">
        <v>3</v>
      </c>
      <c r="K27" s="3" t="s">
        <v>20</v>
      </c>
      <c r="L27" s="3"/>
      <c r="M27" s="3"/>
      <c r="N27" s="3"/>
      <c r="O27" s="3"/>
      <c r="P27" s="3"/>
      <c r="Q27" s="4"/>
      <c r="R27" s="5"/>
      <c r="S27" s="5">
        <v>81.96</v>
      </c>
      <c r="T27" s="6">
        <f>S27</f>
        <v>81.96</v>
      </c>
      <c r="U27" s="35">
        <v>3</v>
      </c>
      <c r="V27" s="25" t="s">
        <v>101</v>
      </c>
      <c r="W27" s="13"/>
    </row>
    <row r="28" spans="5:23" ht="15" outlineLevel="1">
      <c r="E28" s="3" t="s">
        <v>96</v>
      </c>
      <c r="F28" s="3"/>
      <c r="G28" s="3"/>
      <c r="H28" s="3"/>
      <c r="I28" s="3">
        <v>2004</v>
      </c>
      <c r="J28" s="23" t="s">
        <v>73</v>
      </c>
      <c r="K28" s="3" t="s">
        <v>20</v>
      </c>
      <c r="L28" s="3"/>
      <c r="M28" s="3"/>
      <c r="N28" s="3"/>
      <c r="O28" s="3"/>
      <c r="P28" s="3"/>
      <c r="Q28" s="4"/>
      <c r="R28" s="5"/>
      <c r="S28" s="5"/>
      <c r="T28" s="6">
        <f aca="true" t="shared" si="2" ref="T28:T33">T27</f>
        <v>81.96</v>
      </c>
      <c r="U28" s="44"/>
      <c r="V28" s="25" t="s">
        <v>102</v>
      </c>
      <c r="W28" s="13"/>
    </row>
    <row r="29" spans="5:22" ht="12.75" outlineLevel="1">
      <c r="E29" s="7"/>
      <c r="F29" s="26" t="s">
        <v>11</v>
      </c>
      <c r="G29" s="27">
        <v>1.3</v>
      </c>
      <c r="H29" s="28">
        <v>6.5</v>
      </c>
      <c r="I29" s="28">
        <v>6</v>
      </c>
      <c r="J29" s="28">
        <v>6</v>
      </c>
      <c r="K29" s="28">
        <v>6</v>
      </c>
      <c r="L29" s="28">
        <v>7.5</v>
      </c>
      <c r="M29" s="28">
        <v>8</v>
      </c>
      <c r="N29" s="28">
        <v>8</v>
      </c>
      <c r="O29" s="28">
        <v>8</v>
      </c>
      <c r="P29" s="28">
        <v>8</v>
      </c>
      <c r="Q29" s="29"/>
      <c r="R29" s="4">
        <f>((SUM($H29:$K29)-MAX($H29:$K29)-MIN($H29:$K29))+(SUM($L29:$P29)-MAX($L29:$P29)-MIN($L29:$P29)))/5*G29*3</f>
        <v>28.080000000000005</v>
      </c>
      <c r="S29" s="6"/>
      <c r="T29" s="6">
        <f t="shared" si="2"/>
        <v>81.96</v>
      </c>
      <c r="U29" s="45"/>
      <c r="V29" s="25"/>
    </row>
    <row r="30" spans="5:22" ht="12.75" outlineLevel="1">
      <c r="E30" s="7"/>
      <c r="F30" s="26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30"/>
      <c r="S30" s="6"/>
      <c r="T30" s="6">
        <f t="shared" si="2"/>
        <v>81.96</v>
      </c>
      <c r="U30" s="45"/>
      <c r="V30" s="25"/>
    </row>
    <row r="31" spans="6:22" ht="12.75" outlineLevel="1">
      <c r="F31" s="26" t="s">
        <v>51</v>
      </c>
      <c r="G31" s="27">
        <v>1.5</v>
      </c>
      <c r="H31" s="28">
        <v>6</v>
      </c>
      <c r="I31" s="28">
        <v>5.5</v>
      </c>
      <c r="J31" s="28">
        <v>6</v>
      </c>
      <c r="K31" s="28">
        <v>6</v>
      </c>
      <c r="L31" s="28">
        <v>6</v>
      </c>
      <c r="M31" s="28">
        <v>6.5</v>
      </c>
      <c r="N31" s="28">
        <v>6</v>
      </c>
      <c r="O31" s="28">
        <v>6</v>
      </c>
      <c r="P31" s="28">
        <v>5.5</v>
      </c>
      <c r="Q31" s="29"/>
      <c r="R31" s="4">
        <f>((SUM($H31:$K31)-MAX($H31:$K31)-MIN($H31:$K31))+(SUM($L31:$P31)-MAX($L31:$P31)-MIN($L31:$P31)))/5*G31*3</f>
        <v>27</v>
      </c>
      <c r="S31" s="6"/>
      <c r="T31" s="6">
        <f t="shared" si="2"/>
        <v>81.96</v>
      </c>
      <c r="U31" s="45"/>
      <c r="V31" s="25"/>
    </row>
    <row r="32" spans="6:21" ht="12.75" outlineLevel="1">
      <c r="F32" s="26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6"/>
      <c r="T32" s="6">
        <f t="shared" si="2"/>
        <v>81.96</v>
      </c>
      <c r="U32" s="8"/>
    </row>
    <row r="33" spans="6:21" ht="12.75" outlineLevel="1">
      <c r="F33" s="26" t="s">
        <v>83</v>
      </c>
      <c r="G33" s="27">
        <v>1.5</v>
      </c>
      <c r="H33" s="28">
        <v>6.5</v>
      </c>
      <c r="I33" s="28">
        <v>6.5</v>
      </c>
      <c r="J33" s="28">
        <v>6</v>
      </c>
      <c r="K33" s="28">
        <v>6.5</v>
      </c>
      <c r="L33" s="28">
        <v>7</v>
      </c>
      <c r="M33" s="28">
        <v>7.5</v>
      </c>
      <c r="N33" s="28">
        <v>6</v>
      </c>
      <c r="O33" s="28">
        <v>6.5</v>
      </c>
      <c r="P33" s="28">
        <v>6</v>
      </c>
      <c r="Q33" s="29"/>
      <c r="R33" s="4">
        <f>((SUM($H33:$K33)-MAX($H33:$K33)-MIN($H33:$K33))+(SUM($L33:$P33)-MAX($L33:$P33)-MIN($L33:$P33)))/5*G33*3</f>
        <v>29.25</v>
      </c>
      <c r="S33" s="6"/>
      <c r="T33" s="6">
        <f t="shared" si="2"/>
        <v>81.96</v>
      </c>
      <c r="U33" s="8"/>
    </row>
    <row r="34" ht="12.75" outlineLevel="1">
      <c r="U34" s="8"/>
    </row>
    <row r="35" spans="1:23" ht="15">
      <c r="A35" s="34">
        <v>4</v>
      </c>
      <c r="E35" s="3" t="s">
        <v>93</v>
      </c>
      <c r="F35" s="3"/>
      <c r="G35" s="3"/>
      <c r="H35" s="3"/>
      <c r="I35" s="3">
        <v>2003</v>
      </c>
      <c r="J35" s="23" t="s">
        <v>73</v>
      </c>
      <c r="K35" s="3" t="s">
        <v>63</v>
      </c>
      <c r="L35" s="3"/>
      <c r="M35" s="3"/>
      <c r="N35" s="3"/>
      <c r="O35" s="3"/>
      <c r="P35" s="3"/>
      <c r="Q35" s="4"/>
      <c r="R35" s="5"/>
      <c r="S35" s="5">
        <v>76.56</v>
      </c>
      <c r="T35" s="6">
        <f>S35</f>
        <v>76.56</v>
      </c>
      <c r="U35" s="35">
        <v>3</v>
      </c>
      <c r="V35" s="25" t="s">
        <v>101</v>
      </c>
      <c r="W35" s="13"/>
    </row>
    <row r="36" spans="1:26" s="13" customFormat="1" ht="15">
      <c r="A36" s="8"/>
      <c r="B36" s="9"/>
      <c r="C36" s="9"/>
      <c r="D36" s="9"/>
      <c r="E36" s="3" t="s">
        <v>94</v>
      </c>
      <c r="F36" s="3"/>
      <c r="G36" s="3"/>
      <c r="H36" s="3"/>
      <c r="I36" s="3">
        <v>2003</v>
      </c>
      <c r="J36" s="23" t="s">
        <v>73</v>
      </c>
      <c r="K36" s="3" t="s">
        <v>20</v>
      </c>
      <c r="L36" s="3"/>
      <c r="M36" s="3"/>
      <c r="N36" s="3"/>
      <c r="O36" s="3"/>
      <c r="P36" s="3"/>
      <c r="Q36" s="4"/>
      <c r="R36" s="5"/>
      <c r="S36" s="5"/>
      <c r="T36" s="6">
        <f aca="true" t="shared" si="3" ref="T36:T42">T35</f>
        <v>76.56</v>
      </c>
      <c r="U36" s="44"/>
      <c r="V36" s="25" t="s">
        <v>101</v>
      </c>
      <c r="X36" s="10"/>
      <c r="Z36" s="10"/>
    </row>
    <row r="37" spans="1:24" s="13" customFormat="1" ht="12.75">
      <c r="A37" s="8"/>
      <c r="B37" s="9"/>
      <c r="C37" s="9"/>
      <c r="D37" s="9"/>
      <c r="E37" s="7"/>
      <c r="F37" s="26" t="s">
        <v>11</v>
      </c>
      <c r="G37" s="27">
        <v>1.3</v>
      </c>
      <c r="H37" s="28">
        <v>5</v>
      </c>
      <c r="I37" s="28">
        <v>6</v>
      </c>
      <c r="J37" s="28">
        <v>5</v>
      </c>
      <c r="K37" s="28">
        <v>5.5</v>
      </c>
      <c r="L37" s="28">
        <v>6.5</v>
      </c>
      <c r="M37" s="28">
        <v>7</v>
      </c>
      <c r="N37" s="28">
        <v>6.5</v>
      </c>
      <c r="O37" s="28">
        <v>6</v>
      </c>
      <c r="P37" s="28">
        <v>5.5</v>
      </c>
      <c r="Q37" s="29"/>
      <c r="R37" s="4">
        <f>((SUM($H37:$K37)-MAX($H37:$K37)-MIN($H37:$K37))+(SUM($L37:$P37)-MAX($L37:$P37)-MIN($L37:$P37)))/5*G37*3</f>
        <v>23.01</v>
      </c>
      <c r="S37" s="6"/>
      <c r="T37" s="6">
        <f t="shared" si="3"/>
        <v>76.56</v>
      </c>
      <c r="U37" s="45"/>
      <c r="V37" s="25"/>
      <c r="W37" s="10"/>
      <c r="X37" s="10"/>
    </row>
    <row r="38" spans="5:26" ht="12.75" outlineLevel="1">
      <c r="E38" s="7"/>
      <c r="F38" s="26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30"/>
      <c r="S38" s="6"/>
      <c r="T38" s="6">
        <f t="shared" si="3"/>
        <v>76.56</v>
      </c>
      <c r="U38" s="45"/>
      <c r="V38" s="25"/>
      <c r="Z38" s="13"/>
    </row>
    <row r="39" spans="6:22" ht="12.75" outlineLevel="1">
      <c r="F39" s="26" t="s">
        <v>51</v>
      </c>
      <c r="G39" s="27">
        <v>1.5</v>
      </c>
      <c r="H39" s="28">
        <v>5.5</v>
      </c>
      <c r="I39" s="28">
        <v>6</v>
      </c>
      <c r="J39" s="28">
        <v>5.5</v>
      </c>
      <c r="K39" s="28">
        <v>5.5</v>
      </c>
      <c r="L39" s="28">
        <v>8</v>
      </c>
      <c r="M39" s="28">
        <v>7.5</v>
      </c>
      <c r="N39" s="28">
        <v>7.5</v>
      </c>
      <c r="O39" s="28">
        <v>7</v>
      </c>
      <c r="P39" s="28">
        <v>7</v>
      </c>
      <c r="Q39" s="29"/>
      <c r="R39" s="4">
        <f>((SUM($H39:$K39)-MAX($H39:$K39)-MIN($H39:$K39))+(SUM($L39:$P39)-MAX($L39:$P39)-MIN($L39:$P39)))/5*G39*3</f>
        <v>29.699999999999996</v>
      </c>
      <c r="S39" s="6"/>
      <c r="T39" s="6">
        <f t="shared" si="3"/>
        <v>76.56</v>
      </c>
      <c r="U39" s="45"/>
      <c r="V39" s="25"/>
    </row>
    <row r="40" spans="6:21" ht="12.75" outlineLevel="1">
      <c r="F40" s="26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6"/>
      <c r="T40" s="6">
        <f t="shared" si="3"/>
        <v>76.56</v>
      </c>
      <c r="U40" s="8"/>
    </row>
    <row r="41" spans="6:21" ht="12.75" outlineLevel="1">
      <c r="F41" s="26" t="s">
        <v>19</v>
      </c>
      <c r="G41" s="27">
        <v>1.5</v>
      </c>
      <c r="H41" s="28">
        <v>4.5</v>
      </c>
      <c r="I41" s="28">
        <v>5</v>
      </c>
      <c r="J41" s="28">
        <v>6</v>
      </c>
      <c r="K41" s="28">
        <v>6.5</v>
      </c>
      <c r="L41" s="28">
        <v>5</v>
      </c>
      <c r="M41" s="28">
        <v>6</v>
      </c>
      <c r="N41" s="28">
        <v>5</v>
      </c>
      <c r="O41" s="28">
        <v>5.5</v>
      </c>
      <c r="P41" s="28">
        <v>5</v>
      </c>
      <c r="Q41" s="29"/>
      <c r="R41" s="4">
        <f>((SUM($H41:$K41)-MAX($H41:$K41)-MIN($H41:$K41))+(SUM($L41:$P41)-MAX($L41:$P41)-MIN($L41:$P41)))/5*G41*3</f>
        <v>23.849999999999998</v>
      </c>
      <c r="S41" s="6"/>
      <c r="T41" s="6">
        <f t="shared" si="3"/>
        <v>76.56</v>
      </c>
      <c r="U41" s="8"/>
    </row>
    <row r="42" spans="6:21" ht="12.75" outlineLevel="1">
      <c r="F42" s="26"/>
      <c r="G42" s="27"/>
      <c r="H42" s="31"/>
      <c r="I42" s="31"/>
      <c r="J42" s="31"/>
      <c r="K42" s="31"/>
      <c r="L42" s="31"/>
      <c r="M42" s="31"/>
      <c r="N42" s="31"/>
      <c r="O42" s="31"/>
      <c r="P42" s="31"/>
      <c r="Q42" s="29"/>
      <c r="R42" s="30"/>
      <c r="S42" s="6"/>
      <c r="T42" s="6">
        <f t="shared" si="3"/>
        <v>76.56</v>
      </c>
      <c r="U42" s="8"/>
    </row>
    <row r="43" spans="1:23" ht="15" outlineLevel="1">
      <c r="A43" s="34">
        <v>5</v>
      </c>
      <c r="E43" s="3" t="s">
        <v>79</v>
      </c>
      <c r="F43" s="3"/>
      <c r="G43" s="3"/>
      <c r="H43" s="3"/>
      <c r="I43" s="3">
        <v>2003</v>
      </c>
      <c r="J43" s="38" t="s">
        <v>73</v>
      </c>
      <c r="K43" s="3" t="s">
        <v>35</v>
      </c>
      <c r="L43" s="3"/>
      <c r="M43" s="3"/>
      <c r="N43" s="3"/>
      <c r="O43" s="3"/>
      <c r="P43" s="3"/>
      <c r="Q43" s="4"/>
      <c r="R43" s="5"/>
      <c r="S43" s="5">
        <f>SUM(R45:R61)</f>
        <v>140.1</v>
      </c>
      <c r="T43" s="6">
        <f>S43</f>
        <v>140.1</v>
      </c>
      <c r="U43" s="35">
        <v>3</v>
      </c>
      <c r="V43" s="25" t="s">
        <v>64</v>
      </c>
      <c r="W43" s="13"/>
    </row>
    <row r="44" spans="5:23" ht="15" outlineLevel="1">
      <c r="E44" s="3" t="s">
        <v>80</v>
      </c>
      <c r="F44" s="3"/>
      <c r="G44" s="3"/>
      <c r="H44" s="3"/>
      <c r="I44" s="3">
        <v>2003</v>
      </c>
      <c r="J44" s="38" t="s">
        <v>73</v>
      </c>
      <c r="K44" s="3" t="s">
        <v>35</v>
      </c>
      <c r="L44" s="3"/>
      <c r="M44" s="3"/>
      <c r="N44" s="3"/>
      <c r="O44" s="3"/>
      <c r="P44" s="3"/>
      <c r="Q44" s="4"/>
      <c r="R44" s="5"/>
      <c r="S44" s="5"/>
      <c r="T44" s="6">
        <f aca="true" t="shared" si="4" ref="T44:T49">T43</f>
        <v>140.1</v>
      </c>
      <c r="U44" s="44"/>
      <c r="V44" s="25" t="s">
        <v>64</v>
      </c>
      <c r="W44" s="13"/>
    </row>
    <row r="45" spans="5:22" ht="12.75" outlineLevel="1">
      <c r="E45" s="7"/>
      <c r="F45" s="26" t="s">
        <v>55</v>
      </c>
      <c r="G45" s="27">
        <v>1.2</v>
      </c>
      <c r="H45" s="28">
        <v>6</v>
      </c>
      <c r="I45" s="28">
        <v>5.5</v>
      </c>
      <c r="J45" s="28">
        <v>6</v>
      </c>
      <c r="K45" s="28">
        <v>6</v>
      </c>
      <c r="L45" s="28">
        <v>7</v>
      </c>
      <c r="M45" s="28">
        <v>7.5</v>
      </c>
      <c r="N45" s="28">
        <v>7.5</v>
      </c>
      <c r="O45" s="28">
        <v>7</v>
      </c>
      <c r="P45" s="28">
        <v>8</v>
      </c>
      <c r="Q45" s="29"/>
      <c r="R45" s="4">
        <f>((SUM($H45:$K45)-MAX($H45:$K45)-MIN($H45:$K45))+(SUM($L45:$P45)-MAX($L45:$P45)-MIN($L45:$P45)))/5*G45*3</f>
        <v>24.48</v>
      </c>
      <c r="S45" s="6"/>
      <c r="T45" s="6">
        <f t="shared" si="4"/>
        <v>140.1</v>
      </c>
      <c r="U45" s="45"/>
      <c r="V45" s="25"/>
    </row>
    <row r="46" spans="5:25" ht="12.75" outlineLevel="1">
      <c r="E46" s="7"/>
      <c r="F46" s="26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30"/>
      <c r="S46" s="6"/>
      <c r="T46" s="6">
        <f t="shared" si="4"/>
        <v>140.1</v>
      </c>
      <c r="U46" s="45"/>
      <c r="V46" s="25"/>
      <c r="Y46" s="13"/>
    </row>
    <row r="47" spans="6:22" ht="12.75" outlineLevel="1">
      <c r="F47" s="26" t="s">
        <v>81</v>
      </c>
      <c r="G47" s="27">
        <v>1.4</v>
      </c>
      <c r="H47" s="28">
        <v>5.5</v>
      </c>
      <c r="I47" s="28">
        <v>5</v>
      </c>
      <c r="J47" s="28">
        <v>5.5</v>
      </c>
      <c r="K47" s="28">
        <v>5</v>
      </c>
      <c r="L47" s="28">
        <v>6.5</v>
      </c>
      <c r="M47" s="28">
        <v>6.5</v>
      </c>
      <c r="N47" s="28">
        <v>6.5</v>
      </c>
      <c r="O47" s="28">
        <v>6</v>
      </c>
      <c r="P47" s="28">
        <v>6</v>
      </c>
      <c r="Q47" s="29"/>
      <c r="R47" s="4">
        <f>((SUM($H47:$K47)-MAX($H47:$K47)-MIN($H47:$K47))+(SUM($L47:$P47)-MAX($L47:$P47)-MIN($L47:$P47)))/5*G47*3</f>
        <v>24.78</v>
      </c>
      <c r="S47" s="6"/>
      <c r="T47" s="6">
        <f t="shared" si="4"/>
        <v>140.1</v>
      </c>
      <c r="U47" s="45"/>
      <c r="V47" s="25"/>
    </row>
    <row r="48" spans="6:21" ht="12.75">
      <c r="F48" s="26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30"/>
      <c r="S48" s="6"/>
      <c r="T48" s="6">
        <f t="shared" si="4"/>
        <v>140.1</v>
      </c>
      <c r="U48" s="8"/>
    </row>
    <row r="49" spans="1:26" s="13" customFormat="1" ht="12.75">
      <c r="A49" s="8"/>
      <c r="B49" s="9"/>
      <c r="C49" s="9"/>
      <c r="D49" s="9"/>
      <c r="E49" s="10"/>
      <c r="F49" s="26" t="s">
        <v>82</v>
      </c>
      <c r="G49" s="27">
        <v>1.5</v>
      </c>
      <c r="H49" s="28">
        <v>4</v>
      </c>
      <c r="I49" s="28">
        <v>3.5</v>
      </c>
      <c r="J49" s="28">
        <v>6</v>
      </c>
      <c r="K49" s="28">
        <v>5.5</v>
      </c>
      <c r="L49" s="28">
        <v>5.5</v>
      </c>
      <c r="M49" s="28">
        <v>6</v>
      </c>
      <c r="N49" s="28">
        <v>6</v>
      </c>
      <c r="O49" s="28">
        <v>6</v>
      </c>
      <c r="P49" s="28">
        <v>6.5</v>
      </c>
      <c r="Q49" s="29"/>
      <c r="R49" s="4">
        <f>((SUM($H49:$K49)-MAX($H49:$K49)-MIN($H49:$K49))+(SUM($L49:$P49)-MAX($L49:$P49)-MIN($L49:$P49)))/5*G49*3</f>
        <v>24.75</v>
      </c>
      <c r="S49" s="6"/>
      <c r="T49" s="6">
        <f t="shared" si="4"/>
        <v>140.1</v>
      </c>
      <c r="U49" s="8"/>
      <c r="V49" s="10"/>
      <c r="W49" s="10"/>
      <c r="X49" s="10"/>
      <c r="Y49" s="10"/>
      <c r="Z49" s="10"/>
    </row>
    <row r="50" spans="21:25" s="13" customFormat="1" ht="12.75">
      <c r="U50" s="46"/>
      <c r="Y50" s="10"/>
    </row>
    <row r="51" spans="21:26" ht="12.75" outlineLevel="1">
      <c r="U51" s="8"/>
      <c r="Z51" s="13"/>
    </row>
    <row r="52" spans="5:21" ht="15.75" outlineLevel="1">
      <c r="E52" s="39" t="s">
        <v>103</v>
      </c>
      <c r="U52" s="8"/>
    </row>
    <row r="53" ht="12.75" outlineLevel="1">
      <c r="U53" s="8"/>
    </row>
    <row r="54" spans="1:23" ht="15" outlineLevel="1">
      <c r="A54" s="34">
        <v>1</v>
      </c>
      <c r="E54" s="3" t="s">
        <v>97</v>
      </c>
      <c r="F54" s="3"/>
      <c r="G54" s="3"/>
      <c r="H54" s="3"/>
      <c r="I54" s="3">
        <v>2003</v>
      </c>
      <c r="J54" s="23" t="s">
        <v>99</v>
      </c>
      <c r="K54" s="3" t="s">
        <v>20</v>
      </c>
      <c r="L54" s="3"/>
      <c r="M54" s="3"/>
      <c r="N54" s="3"/>
      <c r="O54" s="3"/>
      <c r="P54" s="3"/>
      <c r="Q54" s="4"/>
      <c r="R54" s="5"/>
      <c r="S54" s="5">
        <f>SUM(R56:R61)</f>
        <v>66.09</v>
      </c>
      <c r="T54" s="6">
        <f>S54</f>
        <v>66.09</v>
      </c>
      <c r="U54" s="35">
        <v>3</v>
      </c>
      <c r="V54" s="25" t="s">
        <v>100</v>
      </c>
      <c r="W54" s="13"/>
    </row>
    <row r="55" spans="5:23" ht="15" outlineLevel="1">
      <c r="E55" s="3" t="s">
        <v>98</v>
      </c>
      <c r="F55" s="3"/>
      <c r="G55" s="3"/>
      <c r="H55" s="3"/>
      <c r="I55" s="3">
        <v>2003</v>
      </c>
      <c r="J55" s="23" t="s">
        <v>99</v>
      </c>
      <c r="K55" s="3" t="s">
        <v>20</v>
      </c>
      <c r="L55" s="3"/>
      <c r="M55" s="3"/>
      <c r="N55" s="3"/>
      <c r="O55" s="3"/>
      <c r="P55" s="3"/>
      <c r="Q55" s="4"/>
      <c r="R55" s="5"/>
      <c r="S55" s="5"/>
      <c r="T55" s="6">
        <f aca="true" t="shared" si="5" ref="T55:T60">T54</f>
        <v>66.09</v>
      </c>
      <c r="U55" s="44"/>
      <c r="V55" s="25" t="s">
        <v>100</v>
      </c>
      <c r="W55" s="13"/>
    </row>
    <row r="56" spans="5:22" ht="12.75" outlineLevel="1">
      <c r="E56" s="7"/>
      <c r="F56" s="26" t="s">
        <v>11</v>
      </c>
      <c r="G56" s="27">
        <v>1.2</v>
      </c>
      <c r="H56" s="28">
        <v>5</v>
      </c>
      <c r="I56" s="28">
        <v>4</v>
      </c>
      <c r="J56" s="28">
        <v>5.5</v>
      </c>
      <c r="K56" s="28">
        <v>5.5</v>
      </c>
      <c r="L56" s="28">
        <v>6</v>
      </c>
      <c r="M56" s="28">
        <v>6.5</v>
      </c>
      <c r="N56" s="28">
        <v>6</v>
      </c>
      <c r="O56" s="28">
        <v>6.5</v>
      </c>
      <c r="P56" s="28">
        <v>6</v>
      </c>
      <c r="Q56" s="29"/>
      <c r="R56" s="4">
        <f>((SUM($H56:$K56)-MAX($H56:$K56)-MIN($H56:$K56))+(SUM($L56:$P56)-MAX($L56:$P56)-MIN($L56:$P56)))/5*G56*3</f>
        <v>20.88</v>
      </c>
      <c r="S56" s="6"/>
      <c r="T56" s="6">
        <f t="shared" si="5"/>
        <v>66.09</v>
      </c>
      <c r="U56" s="45"/>
      <c r="V56" s="25"/>
    </row>
    <row r="57" spans="5:22" ht="12.75" outlineLevel="1">
      <c r="E57" s="7"/>
      <c r="F57" s="26"/>
      <c r="G57" s="27"/>
      <c r="H57" s="28"/>
      <c r="I57" s="28"/>
      <c r="J57" s="28"/>
      <c r="K57" s="28"/>
      <c r="L57" s="28"/>
      <c r="M57" s="28"/>
      <c r="N57" s="28"/>
      <c r="O57" s="28"/>
      <c r="P57" s="28"/>
      <c r="Q57" s="29"/>
      <c r="R57" s="30"/>
      <c r="S57" s="6"/>
      <c r="T57" s="6">
        <f t="shared" si="5"/>
        <v>66.09</v>
      </c>
      <c r="U57" s="45"/>
      <c r="V57" s="25"/>
    </row>
    <row r="58" spans="6:22" ht="12.75" outlineLevel="1">
      <c r="F58" s="26" t="s">
        <v>19</v>
      </c>
      <c r="G58" s="27">
        <v>1.4</v>
      </c>
      <c r="H58" s="28">
        <v>4.5</v>
      </c>
      <c r="I58" s="28">
        <v>4</v>
      </c>
      <c r="J58" s="28">
        <v>4</v>
      </c>
      <c r="K58" s="28">
        <v>5.5</v>
      </c>
      <c r="L58" s="28">
        <v>6</v>
      </c>
      <c r="M58" s="28">
        <v>6</v>
      </c>
      <c r="N58" s="28">
        <v>6</v>
      </c>
      <c r="O58" s="28">
        <v>6</v>
      </c>
      <c r="P58" s="28">
        <v>6</v>
      </c>
      <c r="Q58" s="29"/>
      <c r="R58" s="4">
        <f>((SUM($H58:$K58)-MAX($H58:$K58)-MIN($H58:$K58))+(SUM($L58:$P58)-MAX($L58:$P58)-MIN($L58:$P58)))/5*G58*3</f>
        <v>22.259999999999998</v>
      </c>
      <c r="S58" s="6"/>
      <c r="T58" s="6">
        <f t="shared" si="5"/>
        <v>66.09</v>
      </c>
      <c r="U58" s="45"/>
      <c r="V58" s="25"/>
    </row>
    <row r="59" spans="6:21" ht="12.75" outlineLevel="1">
      <c r="F59" s="26"/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9"/>
      <c r="R59" s="30"/>
      <c r="S59" s="6"/>
      <c r="T59" s="6">
        <f t="shared" si="5"/>
        <v>66.09</v>
      </c>
      <c r="U59" s="8"/>
    </row>
    <row r="60" spans="6:20" ht="12.75" outlineLevel="1">
      <c r="F60" s="26" t="s">
        <v>18</v>
      </c>
      <c r="G60" s="27">
        <v>1.5</v>
      </c>
      <c r="H60" s="28">
        <v>3</v>
      </c>
      <c r="I60" s="28">
        <v>1</v>
      </c>
      <c r="J60" s="28">
        <v>4</v>
      </c>
      <c r="K60" s="28">
        <v>4</v>
      </c>
      <c r="L60" s="28">
        <v>6</v>
      </c>
      <c r="M60" s="28">
        <v>6.5</v>
      </c>
      <c r="N60" s="28">
        <v>6</v>
      </c>
      <c r="O60" s="28">
        <v>6.5</v>
      </c>
      <c r="P60" s="28">
        <v>6</v>
      </c>
      <c r="Q60" s="29"/>
      <c r="R60" s="4">
        <f>((SUM($H60:$K60)-MAX($H60:$K60)-MIN($H60:$K60))+(SUM($L60:$P60)-MAX($L60:$P60)-MIN($L60:$P60)))/5*G60*3</f>
        <v>22.95</v>
      </c>
      <c r="S60" s="6"/>
      <c r="T60" s="6">
        <f t="shared" si="5"/>
        <v>66.09</v>
      </c>
    </row>
  </sheetData>
  <printOptions/>
  <pageMargins left="0.5905511811023623" right="0" top="1.1811023622047245" bottom="0.5905511811023623" header="0.1968503937007874" footer="0.31496062992125984"/>
  <pageSetup fitToHeight="2" horizontalDpi="300" verticalDpi="300" orientation="portrait" paperSize="9" scale="75" r:id="rId2"/>
  <headerFooter alignWithMargins="0">
    <oddHeader>&amp;C&amp;"Arial,полужирный"Комитет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
14-18 февраля 2012 г.
ЦВВС "Невская волна"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zoomScale="80" zoomScaleNormal="80" workbookViewId="0" topLeftCell="A3">
      <selection activeCell="AA14" sqref="AA14"/>
    </sheetView>
  </sheetViews>
  <sheetFormatPr defaultColWidth="9.140625" defaultRowHeight="12.75" outlineLevelRow="1"/>
  <cols>
    <col min="1" max="1" width="6.28125" style="8" customWidth="1"/>
    <col min="2" max="2" width="0.42578125" style="9" customWidth="1"/>
    <col min="3" max="4" width="4.8515625" style="9" hidden="1" customWidth="1"/>
    <col min="5" max="5" width="10.7109375" style="10" customWidth="1"/>
    <col min="6" max="6" width="7.00390625" style="11" customWidth="1"/>
    <col min="7" max="7" width="4.7109375" style="11" customWidth="1"/>
    <col min="8" max="8" width="5.140625" style="10" customWidth="1"/>
    <col min="9" max="9" width="5.140625" style="12" customWidth="1"/>
    <col min="10" max="10" width="5.7109375" style="12" customWidth="1"/>
    <col min="11" max="16" width="4.421875" style="10" customWidth="1"/>
    <col min="17" max="17" width="2.140625" style="10" customWidth="1"/>
    <col min="18" max="18" width="8.00390625" style="13" customWidth="1"/>
    <col min="19" max="19" width="9.7109375" style="10" customWidth="1"/>
    <col min="20" max="20" width="11.00390625" style="10" hidden="1" customWidth="1"/>
    <col min="21" max="21" width="9.28125" style="10" customWidth="1"/>
    <col min="22" max="22" width="14.57421875" style="10" customWidth="1"/>
    <col min="23" max="16384" width="8.00390625" style="10" customWidth="1"/>
  </cols>
  <sheetData>
    <row r="1" ht="12.75" hidden="1">
      <c r="B1" s="1"/>
    </row>
    <row r="2" ht="44.25" customHeight="1" hidden="1"/>
    <row r="3" spans="2:9" ht="15">
      <c r="B3" s="14" t="s">
        <v>6</v>
      </c>
      <c r="F3" s="14"/>
      <c r="G3" s="14"/>
      <c r="H3" s="14"/>
      <c r="I3" s="10"/>
    </row>
    <row r="4" spans="2:8" ht="15">
      <c r="B4" s="2" t="s">
        <v>0</v>
      </c>
      <c r="F4" s="14"/>
      <c r="G4" s="14"/>
      <c r="H4" s="14"/>
    </row>
    <row r="5" spans="2:10" ht="18" customHeight="1">
      <c r="B5" s="36" t="s">
        <v>29</v>
      </c>
      <c r="F5" s="14"/>
      <c r="G5" s="37"/>
      <c r="H5" s="14"/>
      <c r="I5" s="2"/>
      <c r="J5" s="40" t="s">
        <v>39</v>
      </c>
    </row>
    <row r="6" spans="6:9" ht="9" customHeight="1">
      <c r="F6" s="14"/>
      <c r="G6" s="14"/>
      <c r="H6" s="14"/>
      <c r="I6" s="2"/>
    </row>
    <row r="7" spans="1:24" ht="12.75">
      <c r="A7" s="15" t="s">
        <v>7</v>
      </c>
      <c r="B7" s="15" t="s">
        <v>8</v>
      </c>
      <c r="C7" s="15"/>
      <c r="D7" s="15"/>
      <c r="E7" s="16" t="s">
        <v>1</v>
      </c>
      <c r="F7" s="17"/>
      <c r="G7" s="16"/>
      <c r="H7" s="17"/>
      <c r="I7" s="16" t="s">
        <v>2</v>
      </c>
      <c r="J7" s="17" t="s">
        <v>3</v>
      </c>
      <c r="K7" s="16" t="s">
        <v>4</v>
      </c>
      <c r="L7" s="17"/>
      <c r="M7" s="16"/>
      <c r="N7" s="17"/>
      <c r="O7" s="16"/>
      <c r="P7" s="17"/>
      <c r="Q7" s="16"/>
      <c r="R7" s="18"/>
      <c r="S7" s="18" t="s">
        <v>23</v>
      </c>
      <c r="T7" s="16"/>
      <c r="U7" s="17" t="s">
        <v>9</v>
      </c>
      <c r="V7" s="19" t="s">
        <v>5</v>
      </c>
      <c r="W7" s="19"/>
      <c r="X7" s="19"/>
    </row>
    <row r="8" spans="1:24" ht="13.5" thickBot="1">
      <c r="A8" s="20"/>
      <c r="B8" s="20"/>
      <c r="C8" s="20"/>
      <c r="D8" s="20"/>
      <c r="E8" s="20"/>
      <c r="F8" s="20"/>
      <c r="G8" s="21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22">
        <v>9</v>
      </c>
      <c r="Q8" s="20"/>
      <c r="R8" s="20"/>
      <c r="S8" s="20"/>
      <c r="T8" s="20"/>
      <c r="U8" s="20"/>
      <c r="V8" s="20"/>
      <c r="W8" s="20"/>
      <c r="X8" s="20"/>
    </row>
    <row r="9" spans="2:12" ht="15.75">
      <c r="B9" s="39" t="s">
        <v>31</v>
      </c>
      <c r="E9" s="40" t="s">
        <v>85</v>
      </c>
      <c r="F9" s="39"/>
      <c r="J9" s="40"/>
      <c r="L9" s="41"/>
    </row>
    <row r="10" spans="1:24" s="13" customFormat="1" ht="12.75">
      <c r="A10" s="8"/>
      <c r="B10" s="9"/>
      <c r="C10" s="9"/>
      <c r="D10" s="9"/>
      <c r="E10" s="10"/>
      <c r="F10" s="11"/>
      <c r="G10" s="11"/>
      <c r="H10" s="10"/>
      <c r="I10" s="12"/>
      <c r="J10" s="12"/>
      <c r="K10" s="10"/>
      <c r="L10" s="10"/>
      <c r="M10" s="10"/>
      <c r="N10" s="10"/>
      <c r="O10" s="10"/>
      <c r="P10" s="10"/>
      <c r="Q10" s="10"/>
      <c r="S10" s="10"/>
      <c r="T10" s="10"/>
      <c r="U10" s="10"/>
      <c r="V10" s="10"/>
      <c r="W10" s="10"/>
      <c r="X10" s="10"/>
    </row>
    <row r="11" spans="1:24" s="13" customFormat="1" ht="15">
      <c r="A11" s="34">
        <v>1</v>
      </c>
      <c r="B11" s="9"/>
      <c r="C11" s="9"/>
      <c r="D11" s="9"/>
      <c r="E11" s="3" t="s">
        <v>47</v>
      </c>
      <c r="F11" s="3"/>
      <c r="G11" s="3"/>
      <c r="H11" s="3"/>
      <c r="I11" s="3">
        <v>1996</v>
      </c>
      <c r="J11" s="23" t="s">
        <v>56</v>
      </c>
      <c r="K11" s="3" t="s">
        <v>35</v>
      </c>
      <c r="L11" s="3"/>
      <c r="M11" s="3"/>
      <c r="N11" s="3"/>
      <c r="O11" s="3"/>
      <c r="P11" s="3"/>
      <c r="Q11" s="4"/>
      <c r="R11" s="5"/>
      <c r="S11" s="5">
        <v>339.12</v>
      </c>
      <c r="T11" s="6">
        <f>S11</f>
        <v>339.12</v>
      </c>
      <c r="U11" s="35" t="s">
        <v>13</v>
      </c>
      <c r="V11" s="25" t="s">
        <v>33</v>
      </c>
      <c r="W11" s="10"/>
      <c r="X11" s="10"/>
    </row>
    <row r="12" spans="5:22" ht="15" outlineLevel="1">
      <c r="E12" s="3" t="s">
        <v>48</v>
      </c>
      <c r="F12" s="3"/>
      <c r="G12" s="3"/>
      <c r="H12" s="3"/>
      <c r="I12" s="3">
        <v>1997</v>
      </c>
      <c r="J12" s="23" t="s">
        <v>13</v>
      </c>
      <c r="K12" s="3" t="s">
        <v>58</v>
      </c>
      <c r="L12" s="3"/>
      <c r="M12" s="3"/>
      <c r="N12" s="3"/>
      <c r="O12" s="3"/>
      <c r="P12" s="3"/>
      <c r="Q12" s="4"/>
      <c r="R12" s="5"/>
      <c r="S12" s="5"/>
      <c r="T12" s="6">
        <f aca="true" t="shared" si="0" ref="T12:T23">T11</f>
        <v>339.12</v>
      </c>
      <c r="U12" s="24"/>
      <c r="V12" s="25" t="s">
        <v>59</v>
      </c>
    </row>
    <row r="13" spans="5:22" ht="12.75" outlineLevel="1">
      <c r="E13" s="7"/>
      <c r="F13" s="26" t="s">
        <v>11</v>
      </c>
      <c r="G13" s="27">
        <v>2</v>
      </c>
      <c r="H13" s="28">
        <v>8.5</v>
      </c>
      <c r="I13" s="28">
        <v>8.5</v>
      </c>
      <c r="J13" s="28">
        <v>8</v>
      </c>
      <c r="K13" s="28">
        <v>7.5</v>
      </c>
      <c r="L13" s="28">
        <v>9</v>
      </c>
      <c r="M13" s="28">
        <v>8</v>
      </c>
      <c r="N13" s="28">
        <v>8.5</v>
      </c>
      <c r="O13" s="28">
        <v>8</v>
      </c>
      <c r="P13" s="28">
        <v>8</v>
      </c>
      <c r="Q13" s="29"/>
      <c r="R13" s="4">
        <f>((SUM($H13:$K13)-MAX($H13:$K13)-MIN($H13:$K13))+(SUM($L13:$P13)-MAX($L13:$P13)-MIN($L13:$P13)))/5*G13*3</f>
        <v>49.199999999999996</v>
      </c>
      <c r="S13" s="6"/>
      <c r="T13" s="6">
        <f t="shared" si="0"/>
        <v>339.12</v>
      </c>
      <c r="U13" s="25"/>
      <c r="V13" s="25"/>
    </row>
    <row r="14" spans="5:22" ht="12.75" outlineLevel="1">
      <c r="E14" s="7"/>
      <c r="F14" s="26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30"/>
      <c r="S14" s="6"/>
      <c r="T14" s="6">
        <f t="shared" si="0"/>
        <v>339.12</v>
      </c>
      <c r="U14" s="25"/>
      <c r="V14" s="25"/>
    </row>
    <row r="15" spans="6:22" ht="12.75" outlineLevel="1">
      <c r="F15" s="26" t="s">
        <v>19</v>
      </c>
      <c r="G15" s="27">
        <v>2</v>
      </c>
      <c r="H15" s="28">
        <v>7.5</v>
      </c>
      <c r="I15" s="28">
        <v>7.5</v>
      </c>
      <c r="J15" s="28">
        <v>7</v>
      </c>
      <c r="K15" s="28">
        <v>6.5</v>
      </c>
      <c r="L15" s="28">
        <v>7.5</v>
      </c>
      <c r="M15" s="28">
        <v>8.5</v>
      </c>
      <c r="N15" s="28">
        <v>8</v>
      </c>
      <c r="O15" s="28">
        <v>8</v>
      </c>
      <c r="P15" s="28">
        <v>8</v>
      </c>
      <c r="Q15" s="29"/>
      <c r="R15" s="4">
        <f>((SUM($H15:$K15)-MAX($H15:$K15)-MIN($H15:$K15))+(SUM($L15:$P15)-MAX($L15:$P15)-MIN($L15:$P15)))/5*G15*3</f>
        <v>46.2</v>
      </c>
      <c r="S15" s="6"/>
      <c r="T15" s="6">
        <f t="shared" si="0"/>
        <v>339.12</v>
      </c>
      <c r="U15" s="25"/>
      <c r="V15" s="25"/>
    </row>
    <row r="16" spans="6:24" ht="12.75" outlineLevel="1"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30"/>
      <c r="S16" s="6"/>
      <c r="T16" s="6">
        <f t="shared" si="0"/>
        <v>339.12</v>
      </c>
      <c r="W16" s="13"/>
      <c r="X16" s="13"/>
    </row>
    <row r="17" spans="6:24" ht="12.75" outlineLevel="1">
      <c r="F17" s="26" t="s">
        <v>18</v>
      </c>
      <c r="G17" s="27">
        <v>1.9</v>
      </c>
      <c r="H17" s="28">
        <v>7.5</v>
      </c>
      <c r="I17" s="28">
        <v>7.5</v>
      </c>
      <c r="J17" s="28">
        <v>6.5</v>
      </c>
      <c r="K17" s="28">
        <v>7.5</v>
      </c>
      <c r="L17" s="28">
        <v>8.5</v>
      </c>
      <c r="M17" s="28">
        <v>9</v>
      </c>
      <c r="N17" s="28">
        <v>9</v>
      </c>
      <c r="O17" s="28">
        <v>8.5</v>
      </c>
      <c r="P17" s="28">
        <v>8.5</v>
      </c>
      <c r="Q17" s="29"/>
      <c r="R17" s="4">
        <f>((SUM($H17:$K17)-MAX($H17:$K17)-MIN($H17:$K17))+(SUM($L17:$P17)-MAX($L17:$P17)-MIN($L17:$P17)))/5*G17*3</f>
        <v>46.739999999999995</v>
      </c>
      <c r="S17" s="6"/>
      <c r="T17" s="6">
        <f t="shared" si="0"/>
        <v>339.12</v>
      </c>
      <c r="W17" s="13"/>
      <c r="X17" s="13"/>
    </row>
    <row r="18" spans="6:20" ht="12.75" outlineLevel="1"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29"/>
      <c r="R18" s="30"/>
      <c r="S18" s="6"/>
      <c r="T18" s="6">
        <f t="shared" si="0"/>
        <v>339.12</v>
      </c>
    </row>
    <row r="19" spans="1:20" ht="12.75" outlineLevel="1">
      <c r="A19" s="13"/>
      <c r="B19" s="13"/>
      <c r="C19" s="13"/>
      <c r="D19" s="13"/>
      <c r="F19" s="26" t="s">
        <v>67</v>
      </c>
      <c r="G19" s="27">
        <v>3</v>
      </c>
      <c r="H19" s="28">
        <v>5.5</v>
      </c>
      <c r="I19" s="28">
        <v>5.5</v>
      </c>
      <c r="J19" s="28">
        <v>6</v>
      </c>
      <c r="K19" s="28">
        <v>6.5</v>
      </c>
      <c r="L19" s="28">
        <v>8</v>
      </c>
      <c r="M19" s="28">
        <v>8</v>
      </c>
      <c r="N19" s="28">
        <v>7.5</v>
      </c>
      <c r="O19" s="28">
        <v>8</v>
      </c>
      <c r="P19" s="28">
        <v>7.5</v>
      </c>
      <c r="Q19" s="29"/>
      <c r="R19" s="4">
        <f>((SUM($H19:$K19)-MAX($H19:$K19)-MIN($H19:$K19))+(SUM($L19:$P19)-MAX($L19:$P19)-MIN($L19:$P19)))/5*G19*3</f>
        <v>63</v>
      </c>
      <c r="S19" s="6"/>
      <c r="T19" s="6">
        <f t="shared" si="0"/>
        <v>339.12</v>
      </c>
    </row>
    <row r="20" spans="1:20" ht="12.75" outlineLevel="1">
      <c r="A20" s="13"/>
      <c r="B20" s="13"/>
      <c r="C20" s="13"/>
      <c r="D20" s="13"/>
      <c r="F20" s="26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30"/>
      <c r="S20" s="6"/>
      <c r="T20" s="6">
        <f t="shared" si="0"/>
        <v>339.12</v>
      </c>
    </row>
    <row r="21" spans="6:20" ht="12.75" outlineLevel="1">
      <c r="F21" s="26" t="s">
        <v>68</v>
      </c>
      <c r="G21" s="27">
        <v>2.8</v>
      </c>
      <c r="H21" s="28">
        <v>6.5</v>
      </c>
      <c r="I21" s="28">
        <v>6</v>
      </c>
      <c r="J21" s="28">
        <v>5</v>
      </c>
      <c r="K21" s="28">
        <v>5</v>
      </c>
      <c r="L21" s="28">
        <v>7.5</v>
      </c>
      <c r="M21" s="28">
        <v>7.5</v>
      </c>
      <c r="N21" s="28">
        <v>7</v>
      </c>
      <c r="O21" s="28">
        <v>7.5</v>
      </c>
      <c r="P21" s="28">
        <v>7</v>
      </c>
      <c r="Q21" s="29"/>
      <c r="R21" s="4">
        <f>((SUM($H21:$K21)-MAX($H21:$K21)-MIN($H21:$K21))+(SUM($L21:$P21)-MAX($L21:$P21)-MIN($L21:$P21)))/5*G21*3</f>
        <v>55.43999999999999</v>
      </c>
      <c r="S21" s="6"/>
      <c r="T21" s="6">
        <f t="shared" si="0"/>
        <v>339.12</v>
      </c>
    </row>
    <row r="22" spans="6:20" ht="12.75">
      <c r="F22" s="26"/>
      <c r="G22" s="27"/>
      <c r="H22" s="32"/>
      <c r="I22" s="33"/>
      <c r="J22" s="32"/>
      <c r="K22" s="33"/>
      <c r="L22" s="32"/>
      <c r="M22" s="33"/>
      <c r="N22" s="33"/>
      <c r="O22" s="33"/>
      <c r="P22" s="33"/>
      <c r="Q22" s="29"/>
      <c r="R22" s="29"/>
      <c r="S22" s="6"/>
      <c r="T22" s="6">
        <f t="shared" si="0"/>
        <v>339.12</v>
      </c>
    </row>
    <row r="23" spans="1:24" s="13" customFormat="1" ht="12.75">
      <c r="A23" s="8"/>
      <c r="B23" s="9"/>
      <c r="C23" s="9"/>
      <c r="D23" s="9"/>
      <c r="E23" s="10"/>
      <c r="F23" s="26" t="s">
        <v>69</v>
      </c>
      <c r="G23" s="27">
        <v>3.4</v>
      </c>
      <c r="H23" s="28">
        <v>7.5</v>
      </c>
      <c r="I23" s="28">
        <v>8</v>
      </c>
      <c r="J23" s="28">
        <v>7</v>
      </c>
      <c r="K23" s="28">
        <v>7</v>
      </c>
      <c r="L23" s="28">
        <v>8</v>
      </c>
      <c r="M23" s="28">
        <v>8</v>
      </c>
      <c r="N23" s="28">
        <v>8</v>
      </c>
      <c r="O23" s="28">
        <v>8.5</v>
      </c>
      <c r="P23" s="28">
        <v>8</v>
      </c>
      <c r="Q23" s="29"/>
      <c r="R23" s="4">
        <f>((SUM($H23:$K23)-MAX($H23:$K23)-MIN($H23:$K23))+(SUM($L23:$P23)-MAX($L23:$P23)-MIN($L23:$P23)))/5*G23*3</f>
        <v>78.53999999999999</v>
      </c>
      <c r="S23" s="6"/>
      <c r="T23" s="6">
        <f t="shared" si="0"/>
        <v>339.12</v>
      </c>
      <c r="U23" s="10"/>
      <c r="V23" s="10"/>
      <c r="W23" s="10"/>
      <c r="X23" s="10"/>
    </row>
    <row r="24" spans="1:24" s="13" customFormat="1" ht="12.75">
      <c r="A24" s="8"/>
      <c r="B24" s="9"/>
      <c r="C24" s="9"/>
      <c r="D24" s="9"/>
      <c r="E24" s="10"/>
      <c r="F24" s="26"/>
      <c r="G24" s="27"/>
      <c r="H24" s="32"/>
      <c r="I24" s="33"/>
      <c r="J24" s="32"/>
      <c r="K24" s="33"/>
      <c r="L24" s="32"/>
      <c r="M24" s="33"/>
      <c r="N24" s="33"/>
      <c r="O24" s="33"/>
      <c r="P24" s="33"/>
      <c r="Q24" s="29"/>
      <c r="R24" s="29"/>
      <c r="S24" s="10"/>
      <c r="T24" s="10"/>
      <c r="U24" s="10"/>
      <c r="V24" s="10"/>
      <c r="W24" s="10"/>
      <c r="X24" s="10"/>
    </row>
    <row r="25" ht="0.75" customHeight="1" outlineLevel="1"/>
    <row r="26" ht="15.75" outlineLevel="1">
      <c r="E26" s="39" t="s">
        <v>86</v>
      </c>
    </row>
    <row r="27" ht="12.75" outlineLevel="1"/>
    <row r="28" spans="1:22" ht="15" outlineLevel="1">
      <c r="A28" s="34">
        <v>1</v>
      </c>
      <c r="E28" s="3" t="s">
        <v>24</v>
      </c>
      <c r="F28" s="3"/>
      <c r="G28" s="3"/>
      <c r="H28" s="3"/>
      <c r="I28" s="3">
        <v>1994</v>
      </c>
      <c r="J28" s="23" t="s">
        <v>56</v>
      </c>
      <c r="K28" s="3" t="s">
        <v>35</v>
      </c>
      <c r="L28" s="3"/>
      <c r="M28" s="3"/>
      <c r="N28" s="3"/>
      <c r="O28" s="3"/>
      <c r="P28" s="3"/>
      <c r="Q28" s="4"/>
      <c r="R28" s="5"/>
      <c r="S28" s="5">
        <v>248.91</v>
      </c>
      <c r="T28" s="6">
        <f>S28</f>
        <v>248.91</v>
      </c>
      <c r="U28" s="35" t="s">
        <v>13</v>
      </c>
      <c r="V28" s="25" t="s">
        <v>33</v>
      </c>
    </row>
    <row r="29" spans="5:22" ht="15" outlineLevel="1">
      <c r="E29" s="3" t="s">
        <v>25</v>
      </c>
      <c r="F29" s="3"/>
      <c r="G29" s="3"/>
      <c r="H29" s="3"/>
      <c r="I29" s="3">
        <v>1997</v>
      </c>
      <c r="J29" s="23" t="s">
        <v>13</v>
      </c>
      <c r="K29" s="3" t="s">
        <v>35</v>
      </c>
      <c r="L29" s="3"/>
      <c r="M29" s="3"/>
      <c r="N29" s="3"/>
      <c r="O29" s="3"/>
      <c r="P29" s="3"/>
      <c r="Q29" s="4"/>
      <c r="R29" s="5"/>
      <c r="S29" s="5"/>
      <c r="T29" s="6">
        <f aca="true" t="shared" si="1" ref="T29:T39">T28</f>
        <v>248.91</v>
      </c>
      <c r="U29" s="24"/>
      <c r="V29" s="25" t="s">
        <v>33</v>
      </c>
    </row>
    <row r="30" spans="5:22" ht="12.75" outlineLevel="1">
      <c r="E30" s="7"/>
      <c r="F30" s="26" t="s">
        <v>19</v>
      </c>
      <c r="G30" s="27">
        <v>2</v>
      </c>
      <c r="H30" s="28">
        <v>7.5</v>
      </c>
      <c r="I30" s="28">
        <v>6.5</v>
      </c>
      <c r="J30" s="28">
        <v>7</v>
      </c>
      <c r="K30" s="28">
        <v>6.5</v>
      </c>
      <c r="L30" s="28">
        <v>8.5</v>
      </c>
      <c r="M30" s="28">
        <v>8</v>
      </c>
      <c r="N30" s="28">
        <v>8</v>
      </c>
      <c r="O30" s="28">
        <v>8</v>
      </c>
      <c r="P30" s="28">
        <v>8</v>
      </c>
      <c r="Q30" s="29"/>
      <c r="R30" s="4">
        <f>((SUM($H30:$K30)-MAX($H30:$K30)-MIN($H30:$K30))+(SUM($L30:$P30)-MAX($L30:$P30)-MIN($L30:$P30)))/5*G30*3</f>
        <v>45</v>
      </c>
      <c r="S30" s="6"/>
      <c r="T30" s="6">
        <f t="shared" si="1"/>
        <v>248.91</v>
      </c>
      <c r="U30" s="25"/>
      <c r="V30" s="25"/>
    </row>
    <row r="31" spans="5:22" ht="12.75" outlineLevel="1">
      <c r="E31" s="7"/>
      <c r="F31" s="26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30"/>
      <c r="S31" s="6"/>
      <c r="T31" s="6">
        <f t="shared" si="1"/>
        <v>248.91</v>
      </c>
      <c r="U31" s="25"/>
      <c r="V31" s="25"/>
    </row>
    <row r="32" spans="6:22" ht="12.75" outlineLevel="1">
      <c r="F32" s="26" t="s">
        <v>18</v>
      </c>
      <c r="G32" s="27">
        <v>2</v>
      </c>
      <c r="H32" s="28">
        <v>7</v>
      </c>
      <c r="I32" s="28">
        <v>6</v>
      </c>
      <c r="J32" s="28">
        <v>7</v>
      </c>
      <c r="K32" s="28">
        <v>6.5</v>
      </c>
      <c r="L32" s="28">
        <v>8</v>
      </c>
      <c r="M32" s="28">
        <v>8</v>
      </c>
      <c r="N32" s="28">
        <v>8</v>
      </c>
      <c r="O32" s="28">
        <v>8</v>
      </c>
      <c r="P32" s="28">
        <v>8</v>
      </c>
      <c r="Q32" s="29"/>
      <c r="R32" s="4">
        <f>((SUM($H32:$K32)-MAX($H32:$K32)-MIN($H32:$K32))+(SUM($L32:$P32)-MAX($L32:$P32)-MIN($L32:$P32)))/5*G32*3</f>
        <v>45</v>
      </c>
      <c r="S32" s="6"/>
      <c r="T32" s="6">
        <f t="shared" si="1"/>
        <v>248.91</v>
      </c>
      <c r="U32" s="25"/>
      <c r="V32" s="25"/>
    </row>
    <row r="33" spans="6:24" ht="12.75" outlineLevel="1">
      <c r="F33" s="26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30"/>
      <c r="S33" s="6"/>
      <c r="T33" s="6">
        <f t="shared" si="1"/>
        <v>248.91</v>
      </c>
      <c r="W33" s="13"/>
      <c r="X33" s="13"/>
    </row>
    <row r="34" spans="6:24" ht="12.75" outlineLevel="1">
      <c r="F34" s="26" t="s">
        <v>17</v>
      </c>
      <c r="G34" s="27">
        <v>2.5</v>
      </c>
      <c r="H34" s="28">
        <v>6.5</v>
      </c>
      <c r="I34" s="28">
        <v>6</v>
      </c>
      <c r="J34" s="28">
        <v>6.5</v>
      </c>
      <c r="K34" s="28">
        <v>6.5</v>
      </c>
      <c r="L34" s="28">
        <v>7.5</v>
      </c>
      <c r="M34" s="28">
        <v>7.5</v>
      </c>
      <c r="N34" s="28">
        <v>7.5</v>
      </c>
      <c r="O34" s="28">
        <v>7.5</v>
      </c>
      <c r="P34" s="28">
        <v>7</v>
      </c>
      <c r="Q34" s="29"/>
      <c r="R34" s="4">
        <f>((SUM($H34:$K34)-MAX($H34:$K34)-MIN($H34:$K34))+(SUM($L34:$P34)-MAX($L34:$P34)-MIN($L34:$P34)))/5*G34*3</f>
        <v>53.25</v>
      </c>
      <c r="S34" s="6"/>
      <c r="T34" s="6">
        <f t="shared" si="1"/>
        <v>248.91</v>
      </c>
      <c r="W34" s="13"/>
      <c r="X34" s="13"/>
    </row>
    <row r="35" spans="6:20" ht="12.75">
      <c r="F35" s="26"/>
      <c r="G35" s="27"/>
      <c r="H35" s="31"/>
      <c r="I35" s="31"/>
      <c r="J35" s="31"/>
      <c r="K35" s="31"/>
      <c r="L35" s="31"/>
      <c r="M35" s="31"/>
      <c r="N35" s="31"/>
      <c r="O35" s="31"/>
      <c r="P35" s="31"/>
      <c r="Q35" s="29"/>
      <c r="R35" s="30"/>
      <c r="S35" s="6"/>
      <c r="T35" s="6">
        <f t="shared" si="1"/>
        <v>248.91</v>
      </c>
    </row>
    <row r="36" spans="5:26" s="13" customFormat="1" ht="12.75">
      <c r="E36" s="10"/>
      <c r="F36" s="26" t="s">
        <v>70</v>
      </c>
      <c r="G36" s="27">
        <v>2.6</v>
      </c>
      <c r="H36" s="28">
        <v>6.5</v>
      </c>
      <c r="I36" s="28">
        <v>6.5</v>
      </c>
      <c r="J36" s="28">
        <v>6</v>
      </c>
      <c r="K36" s="28">
        <v>4.5</v>
      </c>
      <c r="L36" s="28">
        <v>7.5</v>
      </c>
      <c r="M36" s="28">
        <v>7.5</v>
      </c>
      <c r="N36" s="28">
        <v>7.5</v>
      </c>
      <c r="O36" s="28">
        <v>7</v>
      </c>
      <c r="P36" s="28">
        <v>7</v>
      </c>
      <c r="Q36" s="29"/>
      <c r="R36" s="4">
        <f>((SUM($H36:$K36)-MAX($H36:$K36)-MIN($H36:$K36))+(SUM($L36:$P36)-MAX($L36:$P36)-MIN($L36:$P36)))/5*G36*3</f>
        <v>53.82000000000001</v>
      </c>
      <c r="S36" s="6"/>
      <c r="T36" s="6">
        <f t="shared" si="1"/>
        <v>248.91</v>
      </c>
      <c r="U36" s="10"/>
      <c r="V36" s="10"/>
      <c r="W36" s="10"/>
      <c r="X36" s="10"/>
      <c r="Z36" s="10"/>
    </row>
    <row r="37" spans="5:24" s="13" customFormat="1" ht="12.75">
      <c r="E37" s="10"/>
      <c r="F37" s="26"/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30"/>
      <c r="S37" s="6"/>
      <c r="T37" s="6">
        <f t="shared" si="1"/>
        <v>248.91</v>
      </c>
      <c r="U37" s="10"/>
      <c r="V37" s="10"/>
      <c r="W37" s="10"/>
      <c r="X37" s="10"/>
    </row>
    <row r="38" spans="6:26" ht="12.75" outlineLevel="1">
      <c r="F38" s="26" t="s">
        <v>71</v>
      </c>
      <c r="G38" s="27">
        <v>2.7</v>
      </c>
      <c r="H38" s="28">
        <v>6</v>
      </c>
      <c r="I38" s="28">
        <v>6.5</v>
      </c>
      <c r="J38" s="28">
        <v>5</v>
      </c>
      <c r="K38" s="28">
        <v>4.5</v>
      </c>
      <c r="L38" s="28">
        <v>7.5</v>
      </c>
      <c r="M38" s="28">
        <v>7</v>
      </c>
      <c r="N38" s="28">
        <v>7</v>
      </c>
      <c r="O38" s="28">
        <v>7</v>
      </c>
      <c r="P38" s="28">
        <v>7</v>
      </c>
      <c r="Q38" s="29"/>
      <c r="R38" s="4">
        <f>((SUM($H38:$K38)-MAX($H38:$K38)-MIN($H38:$K38))+(SUM($L38:$P38)-MAX($L38:$P38)-MIN($L38:$P38)))/5*G38*3</f>
        <v>51.84</v>
      </c>
      <c r="S38" s="6"/>
      <c r="T38" s="6">
        <f t="shared" si="1"/>
        <v>248.91</v>
      </c>
      <c r="Z38" s="13"/>
    </row>
    <row r="39" spans="6:20" ht="12.75" outlineLevel="1">
      <c r="F39" s="26"/>
      <c r="G39" s="27"/>
      <c r="H39" s="32"/>
      <c r="I39" s="33"/>
      <c r="J39" s="32"/>
      <c r="K39" s="33"/>
      <c r="L39" s="32"/>
      <c r="M39" s="33"/>
      <c r="N39" s="33"/>
      <c r="O39" s="33"/>
      <c r="P39" s="33"/>
      <c r="Q39" s="29"/>
      <c r="R39" s="29"/>
      <c r="S39" s="6"/>
      <c r="T39" s="6">
        <f t="shared" si="1"/>
        <v>248.91</v>
      </c>
    </row>
    <row r="40" ht="1.5" customHeight="1" outlineLevel="1"/>
    <row r="41" ht="15.75" outlineLevel="1">
      <c r="E41" s="39" t="s">
        <v>87</v>
      </c>
    </row>
    <row r="42" ht="12.75" outlineLevel="1"/>
    <row r="43" spans="1:25" ht="15" outlineLevel="1">
      <c r="A43" s="34">
        <v>1</v>
      </c>
      <c r="E43" s="3" t="s">
        <v>60</v>
      </c>
      <c r="F43" s="3"/>
      <c r="G43" s="3"/>
      <c r="H43" s="3"/>
      <c r="I43" s="3">
        <v>2000</v>
      </c>
      <c r="J43" s="23">
        <v>1</v>
      </c>
      <c r="K43" s="3" t="s">
        <v>35</v>
      </c>
      <c r="L43" s="3"/>
      <c r="M43" s="3"/>
      <c r="N43" s="3"/>
      <c r="O43" s="3"/>
      <c r="P43" s="3"/>
      <c r="Q43" s="4"/>
      <c r="R43" s="5"/>
      <c r="S43" s="5">
        <v>231.72</v>
      </c>
      <c r="T43" s="6">
        <f>S43</f>
        <v>231.72</v>
      </c>
      <c r="U43" s="35"/>
      <c r="V43" s="25" t="s">
        <v>57</v>
      </c>
      <c r="Y43" s="13"/>
    </row>
    <row r="44" spans="5:22" ht="15" outlineLevel="1">
      <c r="E44" s="3" t="s">
        <v>40</v>
      </c>
      <c r="F44" s="3"/>
      <c r="G44" s="3"/>
      <c r="H44" s="3"/>
      <c r="I44" s="3">
        <v>2000</v>
      </c>
      <c r="J44" s="23">
        <v>1</v>
      </c>
      <c r="K44" s="3" t="s">
        <v>35</v>
      </c>
      <c r="L44" s="3"/>
      <c r="M44" s="3"/>
      <c r="N44" s="3"/>
      <c r="O44" s="3"/>
      <c r="P44" s="3"/>
      <c r="Q44" s="4"/>
      <c r="R44" s="5"/>
      <c r="S44" s="5"/>
      <c r="T44" s="6">
        <f aca="true" t="shared" si="2" ref="T44:T53">T43</f>
        <v>231.72</v>
      </c>
      <c r="U44" s="24"/>
      <c r="V44" s="25" t="s">
        <v>57</v>
      </c>
    </row>
    <row r="45" spans="5:22" ht="12.75" outlineLevel="1">
      <c r="E45" s="7"/>
      <c r="F45" s="26" t="s">
        <v>12</v>
      </c>
      <c r="G45" s="27">
        <v>2</v>
      </c>
      <c r="H45" s="28">
        <v>6</v>
      </c>
      <c r="I45" s="28">
        <v>7</v>
      </c>
      <c r="J45" s="28">
        <v>6</v>
      </c>
      <c r="K45" s="28">
        <v>6</v>
      </c>
      <c r="L45" s="28">
        <v>7.5</v>
      </c>
      <c r="M45" s="28">
        <v>7.5</v>
      </c>
      <c r="N45" s="28">
        <v>7.5</v>
      </c>
      <c r="O45" s="28">
        <v>7</v>
      </c>
      <c r="P45" s="28">
        <v>7.5</v>
      </c>
      <c r="Q45" s="29"/>
      <c r="R45" s="4">
        <f>((SUM($H45:$K45)-MAX($H45:$K45)-MIN($H45:$K45))+(SUM($L45:$P45)-MAX($L45:$P45)-MIN($L45:$P45)))/5*G45*3</f>
        <v>41.400000000000006</v>
      </c>
      <c r="S45" s="6"/>
      <c r="T45" s="6">
        <f t="shared" si="2"/>
        <v>231.72</v>
      </c>
      <c r="U45" s="25"/>
      <c r="V45" s="25"/>
    </row>
    <row r="46" spans="5:22" ht="12.75" outlineLevel="1">
      <c r="E46" s="7"/>
      <c r="F46" s="26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30"/>
      <c r="S46" s="6"/>
      <c r="T46" s="6">
        <f t="shared" si="2"/>
        <v>231.72</v>
      </c>
      <c r="U46" s="25"/>
      <c r="V46" s="25"/>
    </row>
    <row r="47" spans="6:22" ht="12.75" outlineLevel="1">
      <c r="F47" s="26" t="s">
        <v>16</v>
      </c>
      <c r="G47" s="27">
        <v>2</v>
      </c>
      <c r="H47" s="28">
        <v>5</v>
      </c>
      <c r="I47" s="28">
        <v>5</v>
      </c>
      <c r="J47" s="28">
        <v>6.5</v>
      </c>
      <c r="K47" s="28">
        <v>6</v>
      </c>
      <c r="L47" s="28">
        <v>7</v>
      </c>
      <c r="M47" s="28">
        <v>7</v>
      </c>
      <c r="N47" s="28">
        <v>7</v>
      </c>
      <c r="O47" s="28">
        <v>6.5</v>
      </c>
      <c r="P47" s="28">
        <v>7</v>
      </c>
      <c r="Q47" s="29"/>
      <c r="R47" s="4">
        <f>((SUM($H47:$K47)-MAX($H47:$K47)-MIN($H47:$K47))+(SUM($L47:$P47)-MAX($L47:$P47)-MIN($L47:$P47)))/5*G47*3</f>
        <v>38.400000000000006</v>
      </c>
      <c r="S47" s="6"/>
      <c r="T47" s="6">
        <f t="shared" si="2"/>
        <v>231.72</v>
      </c>
      <c r="U47" s="25"/>
      <c r="V47" s="25"/>
    </row>
    <row r="48" spans="6:24" ht="12.75">
      <c r="F48" s="26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30"/>
      <c r="S48" s="6"/>
      <c r="T48" s="6">
        <f t="shared" si="2"/>
        <v>231.72</v>
      </c>
      <c r="W48" s="13"/>
      <c r="X48" s="13"/>
    </row>
    <row r="49" spans="1:26" s="13" customFormat="1" ht="12.75">
      <c r="A49" s="8"/>
      <c r="B49" s="9"/>
      <c r="C49" s="9"/>
      <c r="D49" s="9"/>
      <c r="E49" s="10"/>
      <c r="F49" s="26" t="s">
        <v>17</v>
      </c>
      <c r="G49" s="27">
        <v>2.7</v>
      </c>
      <c r="H49" s="28">
        <v>4.5</v>
      </c>
      <c r="I49" s="28">
        <v>4</v>
      </c>
      <c r="J49" s="28">
        <v>7</v>
      </c>
      <c r="K49" s="28">
        <v>7</v>
      </c>
      <c r="L49" s="28">
        <v>6</v>
      </c>
      <c r="M49" s="28">
        <v>6</v>
      </c>
      <c r="N49" s="28">
        <v>6</v>
      </c>
      <c r="O49" s="28">
        <v>6.5</v>
      </c>
      <c r="P49" s="28">
        <v>6.5</v>
      </c>
      <c r="Q49" s="29"/>
      <c r="R49" s="4">
        <f>((SUM($H49:$K49)-MAX($H49:$K49)-MIN($H49:$K49))+(SUM($L49:$P49)-MAX($L49:$P49)-MIN($L49:$P49)))/5*G49*3</f>
        <v>48.60000000000001</v>
      </c>
      <c r="S49" s="6"/>
      <c r="T49" s="6">
        <f t="shared" si="2"/>
        <v>231.72</v>
      </c>
      <c r="U49" s="10"/>
      <c r="V49" s="10"/>
      <c r="Y49" s="10"/>
      <c r="Z49" s="10"/>
    </row>
    <row r="50" spans="1:25" s="13" customFormat="1" ht="12.75">
      <c r="A50" s="8"/>
      <c r="B50" s="9"/>
      <c r="C50" s="9"/>
      <c r="D50" s="9"/>
      <c r="E50" s="10"/>
      <c r="F50" s="26"/>
      <c r="G50" s="27"/>
      <c r="H50" s="31"/>
      <c r="I50" s="31"/>
      <c r="J50" s="31"/>
      <c r="K50" s="31"/>
      <c r="L50" s="31"/>
      <c r="M50" s="31"/>
      <c r="N50" s="31"/>
      <c r="O50" s="31"/>
      <c r="P50" s="31"/>
      <c r="Q50" s="29"/>
      <c r="R50" s="30"/>
      <c r="S50" s="6"/>
      <c r="T50" s="6">
        <f t="shared" si="2"/>
        <v>231.72</v>
      </c>
      <c r="U50" s="10"/>
      <c r="V50" s="10"/>
      <c r="W50" s="10"/>
      <c r="X50" s="10"/>
      <c r="Y50" s="10"/>
    </row>
    <row r="51" spans="1:26" ht="12.75" outlineLevel="1">
      <c r="A51" s="13"/>
      <c r="B51" s="13"/>
      <c r="C51" s="13"/>
      <c r="D51" s="13"/>
      <c r="F51" s="26" t="s">
        <v>14</v>
      </c>
      <c r="G51" s="27">
        <v>2.6</v>
      </c>
      <c r="H51" s="28">
        <v>6</v>
      </c>
      <c r="I51" s="28">
        <v>6.5</v>
      </c>
      <c r="J51" s="28">
        <v>6</v>
      </c>
      <c r="K51" s="28">
        <v>4.5</v>
      </c>
      <c r="L51" s="28">
        <v>8</v>
      </c>
      <c r="M51" s="28">
        <v>7.5</v>
      </c>
      <c r="N51" s="28">
        <v>7.5</v>
      </c>
      <c r="O51" s="28">
        <v>7</v>
      </c>
      <c r="P51" s="28">
        <v>7.5</v>
      </c>
      <c r="Q51" s="29"/>
      <c r="R51" s="4">
        <f>((SUM($H51:$K51)-MAX($H51:$K51)-MIN($H51:$K51))+(SUM($L51:$P51)-MAX($L51:$P51)-MIN($L51:$P51)))/5*G51*3</f>
        <v>53.82000000000001</v>
      </c>
      <c r="S51" s="6"/>
      <c r="T51" s="6">
        <f t="shared" si="2"/>
        <v>231.72</v>
      </c>
      <c r="Z51" s="13"/>
    </row>
    <row r="52" spans="1:20" ht="12.75" outlineLevel="1">
      <c r="A52" s="13"/>
      <c r="B52" s="13"/>
      <c r="C52" s="13"/>
      <c r="D52" s="13"/>
      <c r="F52" s="26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30"/>
      <c r="S52" s="6"/>
      <c r="T52" s="6">
        <f t="shared" si="2"/>
        <v>231.72</v>
      </c>
    </row>
    <row r="53" spans="6:20" ht="12.75" outlineLevel="1">
      <c r="F53" s="26" t="s">
        <v>26</v>
      </c>
      <c r="G53" s="27">
        <v>2.5</v>
      </c>
      <c r="H53" s="28">
        <v>6</v>
      </c>
      <c r="I53" s="28">
        <v>5.5</v>
      </c>
      <c r="J53" s="28">
        <v>5</v>
      </c>
      <c r="K53" s="28">
        <v>5</v>
      </c>
      <c r="L53" s="28">
        <v>7.5</v>
      </c>
      <c r="M53" s="28">
        <v>7.5</v>
      </c>
      <c r="N53" s="28">
        <v>7.5</v>
      </c>
      <c r="O53" s="28">
        <v>7.5</v>
      </c>
      <c r="P53" s="28">
        <v>7.5</v>
      </c>
      <c r="Q53" s="29"/>
      <c r="R53" s="4">
        <f>((SUM($H53:$K53)-MAX($H53:$K53)-MIN($H53:$K53))+(SUM($L53:$P53)-MAX($L53:$P53)-MIN($L53:$P53)))/5*G53*3</f>
        <v>49.5</v>
      </c>
      <c r="S53" s="6"/>
      <c r="T53" s="6">
        <f t="shared" si="2"/>
        <v>231.72</v>
      </c>
    </row>
    <row r="54" ht="12.75" outlineLevel="1"/>
    <row r="55" ht="2.25" customHeight="1" outlineLevel="1"/>
    <row r="56" ht="15.75" outlineLevel="1">
      <c r="E56" s="39" t="s">
        <v>88</v>
      </c>
    </row>
    <row r="57" ht="12.75" outlineLevel="1"/>
    <row r="58" spans="1:22" ht="15" outlineLevel="1">
      <c r="A58" s="34">
        <v>1</v>
      </c>
      <c r="E58" s="3" t="s">
        <v>42</v>
      </c>
      <c r="F58" s="3"/>
      <c r="G58" s="3"/>
      <c r="H58" s="3"/>
      <c r="I58" s="3">
        <v>2000</v>
      </c>
      <c r="J58" s="24">
        <v>1</v>
      </c>
      <c r="K58" s="3" t="s">
        <v>35</v>
      </c>
      <c r="L58" s="3"/>
      <c r="M58" s="3"/>
      <c r="N58" s="3"/>
      <c r="O58" s="3"/>
      <c r="P58" s="3"/>
      <c r="Q58" s="4"/>
      <c r="R58" s="5"/>
      <c r="S58" s="5">
        <f>SUM(R60:R67)</f>
        <v>165.39000000000001</v>
      </c>
      <c r="T58" s="6">
        <f>S58</f>
        <v>165.39000000000001</v>
      </c>
      <c r="U58" s="35"/>
      <c r="V58" s="25" t="s">
        <v>57</v>
      </c>
    </row>
    <row r="59" spans="5:22" ht="15" outlineLevel="1">
      <c r="E59" s="3" t="s">
        <v>66</v>
      </c>
      <c r="F59" s="3"/>
      <c r="G59" s="3"/>
      <c r="H59" s="3"/>
      <c r="I59" s="3">
        <v>2002</v>
      </c>
      <c r="J59" s="24">
        <v>1</v>
      </c>
      <c r="K59" s="3" t="s">
        <v>35</v>
      </c>
      <c r="L59" s="3"/>
      <c r="M59" s="3"/>
      <c r="N59" s="3"/>
      <c r="O59" s="3"/>
      <c r="P59" s="3"/>
      <c r="Q59" s="4"/>
      <c r="R59" s="5"/>
      <c r="S59" s="5"/>
      <c r="T59" s="6">
        <f aca="true" t="shared" si="3" ref="T59:T66">T58</f>
        <v>165.39000000000001</v>
      </c>
      <c r="U59" s="24"/>
      <c r="V59" s="25" t="s">
        <v>57</v>
      </c>
    </row>
    <row r="60" spans="5:25" ht="12.75" outlineLevel="1">
      <c r="E60" s="7"/>
      <c r="F60" s="26" t="s">
        <v>11</v>
      </c>
      <c r="G60" s="27">
        <v>2</v>
      </c>
      <c r="H60" s="28">
        <v>5.5</v>
      </c>
      <c r="I60" s="28">
        <v>6</v>
      </c>
      <c r="J60" s="28">
        <v>5</v>
      </c>
      <c r="K60" s="28">
        <v>4.5</v>
      </c>
      <c r="L60" s="28">
        <v>6.5</v>
      </c>
      <c r="M60" s="28">
        <v>6.5</v>
      </c>
      <c r="N60" s="28">
        <v>6.5</v>
      </c>
      <c r="O60" s="28">
        <v>6</v>
      </c>
      <c r="P60" s="28">
        <v>6</v>
      </c>
      <c r="Q60" s="29"/>
      <c r="R60" s="4">
        <f>((SUM($H60:$K60)-MAX($H60:$K60)-MIN($H60:$K60))+(SUM($L60:$P60)-MAX($L60:$P60)-MIN($L60:$P60)))/5*G60*3</f>
        <v>35.400000000000006</v>
      </c>
      <c r="S60" s="6"/>
      <c r="T60" s="6">
        <f t="shared" si="3"/>
        <v>165.39000000000001</v>
      </c>
      <c r="U60" s="25"/>
      <c r="V60" s="25"/>
      <c r="Y60" s="13"/>
    </row>
    <row r="61" spans="6:22" ht="12.75">
      <c r="F61" s="26"/>
      <c r="G61" s="27"/>
      <c r="H61" s="28"/>
      <c r="I61" s="28"/>
      <c r="J61" s="28"/>
      <c r="K61" s="28"/>
      <c r="L61" s="28"/>
      <c r="M61" s="28"/>
      <c r="N61" s="28"/>
      <c r="O61" s="28"/>
      <c r="P61" s="28"/>
      <c r="Q61" s="29"/>
      <c r="R61" s="30"/>
      <c r="S61" s="6"/>
      <c r="T61" s="6">
        <f t="shared" si="3"/>
        <v>165.39000000000001</v>
      </c>
      <c r="U61" s="25"/>
      <c r="V61" s="25"/>
    </row>
    <row r="62" spans="1:26" s="13" customFormat="1" ht="12.75">
      <c r="A62" s="8"/>
      <c r="B62" s="9"/>
      <c r="C62" s="9"/>
      <c r="D62" s="9"/>
      <c r="E62" s="10"/>
      <c r="F62" s="26" t="s">
        <v>54</v>
      </c>
      <c r="G62" s="27">
        <v>2</v>
      </c>
      <c r="H62" s="28">
        <v>5.5</v>
      </c>
      <c r="I62" s="28">
        <v>5.5</v>
      </c>
      <c r="J62" s="28">
        <v>5</v>
      </c>
      <c r="K62" s="28">
        <v>5</v>
      </c>
      <c r="L62" s="28">
        <v>7</v>
      </c>
      <c r="M62" s="28">
        <v>6</v>
      </c>
      <c r="N62" s="28">
        <v>7</v>
      </c>
      <c r="O62" s="28">
        <v>7</v>
      </c>
      <c r="P62" s="28">
        <v>7</v>
      </c>
      <c r="Q62" s="29"/>
      <c r="R62" s="4">
        <f>((SUM($H62:$K62)-MAX($H62:$K62)-MIN($H62:$K62))+(SUM($L62:$P62)-MAX($L62:$P62)-MIN($L62:$P62)))/5*G62*3</f>
        <v>37.8</v>
      </c>
      <c r="S62" s="6"/>
      <c r="T62" s="6">
        <f t="shared" si="3"/>
        <v>165.39000000000001</v>
      </c>
      <c r="U62" s="25"/>
      <c r="V62" s="25"/>
      <c r="W62" s="10"/>
      <c r="X62" s="10"/>
      <c r="Z62" s="10"/>
    </row>
    <row r="63" spans="1:26" s="13" customFormat="1" ht="12.75">
      <c r="A63" s="8"/>
      <c r="B63" s="9"/>
      <c r="C63" s="9"/>
      <c r="D63" s="9"/>
      <c r="E63" s="10"/>
      <c r="F63" s="26"/>
      <c r="G63" s="27"/>
      <c r="H63" s="28"/>
      <c r="I63" s="28"/>
      <c r="J63" s="28"/>
      <c r="K63" s="28"/>
      <c r="L63" s="28"/>
      <c r="M63" s="28"/>
      <c r="N63" s="28"/>
      <c r="O63" s="28"/>
      <c r="P63" s="28"/>
      <c r="Q63" s="29"/>
      <c r="R63" s="30"/>
      <c r="S63" s="6"/>
      <c r="T63" s="6">
        <f t="shared" si="3"/>
        <v>165.39000000000001</v>
      </c>
      <c r="U63" s="10"/>
      <c r="V63" s="10"/>
      <c r="X63" s="10"/>
      <c r="Y63" s="10"/>
      <c r="Z63" s="10"/>
    </row>
    <row r="64" spans="6:23" ht="12.75" outlineLevel="1">
      <c r="F64" s="26" t="s">
        <v>14</v>
      </c>
      <c r="G64" s="27">
        <v>2.6</v>
      </c>
      <c r="H64" s="28">
        <v>4</v>
      </c>
      <c r="I64" s="28">
        <v>3.5</v>
      </c>
      <c r="J64" s="28">
        <v>5.5</v>
      </c>
      <c r="K64" s="28">
        <v>5.5</v>
      </c>
      <c r="L64" s="28">
        <v>7</v>
      </c>
      <c r="M64" s="28">
        <v>5.5</v>
      </c>
      <c r="N64" s="28">
        <v>7</v>
      </c>
      <c r="O64" s="28">
        <v>6.5</v>
      </c>
      <c r="P64" s="28">
        <v>6.5</v>
      </c>
      <c r="Q64" s="29"/>
      <c r="R64" s="4">
        <f>((SUM($H64:$K64)-MAX($H64:$K64)-MIN($H64:$K64))+(SUM($L64:$P64)-MAX($L64:$P64)-MIN($L64:$P64)))/5*G64*3</f>
        <v>46.02</v>
      </c>
      <c r="S64" s="6"/>
      <c r="T64" s="6">
        <f t="shared" si="3"/>
        <v>165.39000000000001</v>
      </c>
      <c r="W64" s="13"/>
    </row>
    <row r="65" spans="6:20" ht="12.75" outlineLevel="1">
      <c r="F65" s="26"/>
      <c r="G65" s="27"/>
      <c r="H65" s="31"/>
      <c r="I65" s="31"/>
      <c r="J65" s="31"/>
      <c r="K65" s="31"/>
      <c r="L65" s="31"/>
      <c r="M65" s="31"/>
      <c r="N65" s="31"/>
      <c r="O65" s="31"/>
      <c r="P65" s="31"/>
      <c r="Q65" s="29"/>
      <c r="R65" s="30"/>
      <c r="S65" s="6"/>
      <c r="T65" s="6">
        <f t="shared" si="3"/>
        <v>165.39000000000001</v>
      </c>
    </row>
    <row r="66" spans="1:20" ht="12.75" outlineLevel="1">
      <c r="A66" s="13"/>
      <c r="B66" s="13"/>
      <c r="C66" s="13"/>
      <c r="D66" s="13"/>
      <c r="F66" s="26" t="s">
        <v>17</v>
      </c>
      <c r="G66" s="27">
        <v>2.7</v>
      </c>
      <c r="H66" s="28">
        <v>3.5</v>
      </c>
      <c r="I66" s="28">
        <v>3</v>
      </c>
      <c r="J66" s="28">
        <v>4</v>
      </c>
      <c r="K66" s="28">
        <v>4.5</v>
      </c>
      <c r="L66" s="28">
        <v>6.5</v>
      </c>
      <c r="M66" s="28">
        <v>7.5</v>
      </c>
      <c r="N66" s="28">
        <v>7</v>
      </c>
      <c r="O66" s="28">
        <v>7</v>
      </c>
      <c r="P66" s="28">
        <v>7</v>
      </c>
      <c r="Q66" s="29"/>
      <c r="R66" s="4">
        <f>((SUM($H66:$K66)-MAX($H66:$K66)-MIN($H66:$K66))+(SUM($L66:$P66)-MAX($L66:$P66)-MIN($L66:$P66)))/5*G66*3</f>
        <v>46.17000000000001</v>
      </c>
      <c r="S66" s="6"/>
      <c r="T66" s="6">
        <f t="shared" si="3"/>
        <v>165.39000000000001</v>
      </c>
    </row>
    <row r="67" ht="12.75" outlineLevel="1">
      <c r="X67" s="13"/>
    </row>
    <row r="68" spans="1:22" ht="15" outlineLevel="1">
      <c r="A68" s="34">
        <v>2</v>
      </c>
      <c r="E68" s="3" t="s">
        <v>61</v>
      </c>
      <c r="F68" s="3"/>
      <c r="G68" s="3"/>
      <c r="H68" s="3"/>
      <c r="I68" s="3">
        <v>2002</v>
      </c>
      <c r="J68" s="23">
        <v>2</v>
      </c>
      <c r="K68" s="3" t="s">
        <v>63</v>
      </c>
      <c r="L68" s="3"/>
      <c r="M68" s="3"/>
      <c r="N68" s="3"/>
      <c r="O68" s="3"/>
      <c r="P68" s="3"/>
      <c r="Q68" s="4"/>
      <c r="R68" s="5"/>
      <c r="S68" s="5">
        <f>SUM(R70:R77)</f>
        <v>148.79999999999998</v>
      </c>
      <c r="T68" s="6">
        <f>S68</f>
        <v>148.79999999999998</v>
      </c>
      <c r="U68" s="35"/>
      <c r="V68" s="25" t="s">
        <v>64</v>
      </c>
    </row>
    <row r="69" spans="5:22" ht="15" outlineLevel="1">
      <c r="E69" s="3" t="s">
        <v>62</v>
      </c>
      <c r="F69" s="3"/>
      <c r="G69" s="3"/>
      <c r="H69" s="3"/>
      <c r="I69" s="3">
        <v>2002</v>
      </c>
      <c r="J69" s="23">
        <v>2</v>
      </c>
      <c r="K69" s="3" t="s">
        <v>63</v>
      </c>
      <c r="L69" s="3"/>
      <c r="M69" s="3"/>
      <c r="N69" s="3"/>
      <c r="O69" s="3"/>
      <c r="P69" s="3"/>
      <c r="Q69" s="4"/>
      <c r="R69" s="5"/>
      <c r="S69" s="5"/>
      <c r="T69" s="6">
        <f aca="true" t="shared" si="4" ref="T69:T76">T68</f>
        <v>148.79999999999998</v>
      </c>
      <c r="U69" s="24"/>
      <c r="V69" s="25" t="s">
        <v>65</v>
      </c>
    </row>
    <row r="70" spans="5:22" ht="12.75" outlineLevel="1">
      <c r="E70" s="7"/>
      <c r="F70" s="26" t="s">
        <v>11</v>
      </c>
      <c r="G70" s="27">
        <v>2</v>
      </c>
      <c r="H70" s="28">
        <v>5</v>
      </c>
      <c r="I70" s="28">
        <v>5</v>
      </c>
      <c r="J70" s="28">
        <v>6</v>
      </c>
      <c r="K70" s="28">
        <v>6</v>
      </c>
      <c r="L70" s="28">
        <v>7.5</v>
      </c>
      <c r="M70" s="28">
        <v>7.5</v>
      </c>
      <c r="N70" s="28">
        <v>7</v>
      </c>
      <c r="O70" s="28">
        <v>7</v>
      </c>
      <c r="P70" s="28">
        <v>7</v>
      </c>
      <c r="Q70" s="29"/>
      <c r="R70" s="4">
        <f>((SUM($H70:$K70)-MAX($H70:$K70)-MIN($H70:$K70))+(SUM($L70:$P70)-MAX($L70:$P70)-MIN($L70:$P70)))/5*G70*3</f>
        <v>39</v>
      </c>
      <c r="S70" s="6"/>
      <c r="T70" s="6">
        <f t="shared" si="4"/>
        <v>148.79999999999998</v>
      </c>
      <c r="U70" s="25"/>
      <c r="V70" s="25"/>
    </row>
    <row r="71" spans="5:22" ht="12.75" outlineLevel="1">
      <c r="E71" s="7"/>
      <c r="F71" s="26"/>
      <c r="G71" s="27"/>
      <c r="H71" s="28"/>
      <c r="I71" s="28"/>
      <c r="J71" s="28"/>
      <c r="K71" s="28"/>
      <c r="L71" s="28"/>
      <c r="M71" s="28"/>
      <c r="N71" s="28"/>
      <c r="O71" s="28"/>
      <c r="P71" s="28"/>
      <c r="Q71" s="29"/>
      <c r="R71" s="30"/>
      <c r="S71" s="6"/>
      <c r="T71" s="6">
        <f t="shared" si="4"/>
        <v>148.79999999999998</v>
      </c>
      <c r="U71" s="25"/>
      <c r="V71" s="25"/>
    </row>
    <row r="72" spans="6:22" ht="12.75" outlineLevel="1">
      <c r="F72" s="26" t="s">
        <v>51</v>
      </c>
      <c r="G72" s="27">
        <v>2</v>
      </c>
      <c r="H72" s="28">
        <v>5</v>
      </c>
      <c r="I72" s="28">
        <v>5</v>
      </c>
      <c r="J72" s="28">
        <v>5.5</v>
      </c>
      <c r="K72" s="28">
        <v>6</v>
      </c>
      <c r="L72" s="28">
        <v>7</v>
      </c>
      <c r="M72" s="28">
        <v>7</v>
      </c>
      <c r="N72" s="28">
        <v>6</v>
      </c>
      <c r="O72" s="28">
        <v>6.5</v>
      </c>
      <c r="P72" s="28">
        <v>6.5</v>
      </c>
      <c r="Q72" s="29"/>
      <c r="R72" s="4">
        <f>((SUM($H72:$K72)-MAX($H72:$K72)-MIN($H72:$K72))+(SUM($L72:$P72)-MAX($L72:$P72)-MIN($L72:$P72)))/5*G72*3</f>
        <v>36.599999999999994</v>
      </c>
      <c r="S72" s="6"/>
      <c r="T72" s="6">
        <f t="shared" si="4"/>
        <v>148.79999999999998</v>
      </c>
      <c r="U72" s="25"/>
      <c r="V72" s="25"/>
    </row>
    <row r="73" spans="6:24" ht="12.75" outlineLevel="1">
      <c r="F73" s="26"/>
      <c r="G73" s="27"/>
      <c r="H73" s="28"/>
      <c r="I73" s="28"/>
      <c r="J73" s="28"/>
      <c r="K73" s="28"/>
      <c r="L73" s="28"/>
      <c r="M73" s="28"/>
      <c r="N73" s="28"/>
      <c r="O73" s="28"/>
      <c r="P73" s="28"/>
      <c r="Q73" s="29"/>
      <c r="R73" s="30"/>
      <c r="S73" s="6"/>
      <c r="T73" s="6">
        <f t="shared" si="4"/>
        <v>148.79999999999998</v>
      </c>
      <c r="W73" s="13"/>
      <c r="X73" s="13"/>
    </row>
    <row r="74" spans="6:24" ht="12.75">
      <c r="F74" s="26" t="s">
        <v>53</v>
      </c>
      <c r="G74" s="27">
        <v>2.2</v>
      </c>
      <c r="H74" s="28">
        <v>4.5</v>
      </c>
      <c r="I74" s="28">
        <v>4.5</v>
      </c>
      <c r="J74" s="28">
        <v>5.5</v>
      </c>
      <c r="K74" s="28">
        <v>5.5</v>
      </c>
      <c r="L74" s="28">
        <v>7</v>
      </c>
      <c r="M74" s="28">
        <v>6</v>
      </c>
      <c r="N74" s="28">
        <v>6.5</v>
      </c>
      <c r="O74" s="28">
        <v>6.5</v>
      </c>
      <c r="P74" s="28">
        <v>7</v>
      </c>
      <c r="Q74" s="29"/>
      <c r="R74" s="4">
        <f>((SUM($H74:$K74)-MAX($H74:$K74)-MIN($H74:$K74))+(SUM($L74:$P74)-MAX($L74:$P74)-MIN($L74:$P74)))/5*G74*3</f>
        <v>39.6</v>
      </c>
      <c r="S74" s="6"/>
      <c r="T74" s="6">
        <f t="shared" si="4"/>
        <v>148.79999999999998</v>
      </c>
      <c r="W74" s="13"/>
      <c r="X74" s="13"/>
    </row>
    <row r="75" spans="1:26" s="13" customFormat="1" ht="12.75">
      <c r="A75" s="8"/>
      <c r="B75" s="9"/>
      <c r="C75" s="9"/>
      <c r="D75" s="9"/>
      <c r="E75" s="10"/>
      <c r="F75" s="26"/>
      <c r="G75" s="27"/>
      <c r="H75" s="31"/>
      <c r="I75" s="31"/>
      <c r="J75" s="31"/>
      <c r="K75" s="31"/>
      <c r="L75" s="31"/>
      <c r="M75" s="31"/>
      <c r="N75" s="31"/>
      <c r="O75" s="31"/>
      <c r="P75" s="31"/>
      <c r="Q75" s="29"/>
      <c r="R75" s="30"/>
      <c r="S75" s="6"/>
      <c r="T75" s="6">
        <f t="shared" si="4"/>
        <v>148.79999999999998</v>
      </c>
      <c r="U75" s="10"/>
      <c r="V75" s="10"/>
      <c r="W75" s="10"/>
      <c r="X75" s="10"/>
      <c r="Z75" s="10"/>
    </row>
    <row r="76" spans="5:26" s="13" customFormat="1" ht="12.75">
      <c r="E76" s="10"/>
      <c r="F76" s="26" t="s">
        <v>72</v>
      </c>
      <c r="G76" s="27">
        <v>1.6</v>
      </c>
      <c r="H76" s="28">
        <v>6</v>
      </c>
      <c r="I76" s="28">
        <v>7</v>
      </c>
      <c r="J76" s="28">
        <v>5</v>
      </c>
      <c r="K76" s="28">
        <v>5</v>
      </c>
      <c r="L76" s="28">
        <v>8</v>
      </c>
      <c r="M76" s="28">
        <v>8</v>
      </c>
      <c r="N76" s="28">
        <v>8</v>
      </c>
      <c r="O76" s="28">
        <v>8</v>
      </c>
      <c r="P76" s="28">
        <v>8</v>
      </c>
      <c r="Q76" s="29"/>
      <c r="R76" s="4">
        <f>((SUM($H76:$K76)-MAX($H76:$K76)-MIN($H76:$K76))+(SUM($L76:$P76)-MAX($L76:$P76)-MIN($L76:$P76)))/5*G76*3</f>
        <v>33.6</v>
      </c>
      <c r="S76" s="6"/>
      <c r="T76" s="6">
        <f t="shared" si="4"/>
        <v>148.79999999999998</v>
      </c>
      <c r="U76" s="10"/>
      <c r="V76" s="10"/>
      <c r="W76" s="10"/>
      <c r="X76" s="10"/>
      <c r="Z76" s="10"/>
    </row>
    <row r="77" ht="12.75" outlineLevel="1"/>
  </sheetData>
  <printOptions/>
  <pageMargins left="0.5905511811023623" right="0" top="1.1811023622047245" bottom="0.5905511811023623" header="0.1968503937007874" footer="0.31496062992125984"/>
  <pageSetup fitToHeight="2" horizontalDpi="300" verticalDpi="300" orientation="portrait" paperSize="9" scale="75" r:id="rId2"/>
  <headerFooter alignWithMargins="0">
    <oddHeader>&amp;C&amp;"Arial,полужирный"Комитет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
14-18 февраля 2012 г.
ЦВВС "Невская волна"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workbookViewId="0" topLeftCell="A3">
      <selection activeCell="S24" sqref="S24:S34"/>
    </sheetView>
  </sheetViews>
  <sheetFormatPr defaultColWidth="9.140625" defaultRowHeight="12.75" outlineLevelRow="1"/>
  <cols>
    <col min="1" max="1" width="6.28125" style="8" customWidth="1"/>
    <col min="2" max="2" width="0.42578125" style="9" customWidth="1"/>
    <col min="3" max="4" width="4.8515625" style="9" hidden="1" customWidth="1"/>
    <col min="5" max="5" width="10.7109375" style="10" customWidth="1"/>
    <col min="6" max="6" width="7.00390625" style="11" customWidth="1"/>
    <col min="7" max="7" width="4.7109375" style="11" customWidth="1"/>
    <col min="8" max="8" width="5.140625" style="10" customWidth="1"/>
    <col min="9" max="9" width="5.140625" style="12" customWidth="1"/>
    <col min="10" max="10" width="5.7109375" style="12" customWidth="1"/>
    <col min="11" max="16" width="4.421875" style="10" customWidth="1"/>
    <col min="17" max="17" width="2.140625" style="10" customWidth="1"/>
    <col min="18" max="18" width="8.00390625" style="13" customWidth="1"/>
    <col min="19" max="19" width="9.7109375" style="10" customWidth="1"/>
    <col min="20" max="20" width="11.00390625" style="10" hidden="1" customWidth="1"/>
    <col min="21" max="21" width="9.28125" style="10" customWidth="1"/>
    <col min="22" max="22" width="14.57421875" style="10" customWidth="1"/>
    <col min="23" max="16384" width="8.00390625" style="10" customWidth="1"/>
  </cols>
  <sheetData>
    <row r="1" ht="12.75" hidden="1">
      <c r="B1" s="1"/>
    </row>
    <row r="2" ht="44.25" customHeight="1" hidden="1"/>
    <row r="3" spans="2:9" ht="15">
      <c r="B3" s="14" t="s">
        <v>6</v>
      </c>
      <c r="F3" s="14"/>
      <c r="G3" s="14"/>
      <c r="H3" s="14"/>
      <c r="I3" s="10"/>
    </row>
    <row r="4" spans="2:8" ht="15">
      <c r="B4" s="2" t="s">
        <v>0</v>
      </c>
      <c r="F4" s="14"/>
      <c r="G4" s="14"/>
      <c r="H4" s="14"/>
    </row>
    <row r="5" spans="2:10" ht="24" customHeight="1">
      <c r="B5" s="36" t="s">
        <v>29</v>
      </c>
      <c r="F5" s="14"/>
      <c r="G5" s="37"/>
      <c r="H5" s="14"/>
      <c r="I5" s="2"/>
      <c r="J5" s="40" t="s">
        <v>32</v>
      </c>
    </row>
    <row r="6" spans="6:9" ht="15">
      <c r="F6" s="14"/>
      <c r="G6" s="14"/>
      <c r="H6" s="14"/>
      <c r="I6" s="2"/>
    </row>
    <row r="7" spans="1:24" ht="12.75">
      <c r="A7" s="15" t="s">
        <v>7</v>
      </c>
      <c r="B7" s="15" t="s">
        <v>8</v>
      </c>
      <c r="C7" s="15"/>
      <c r="D7" s="15"/>
      <c r="E7" s="16" t="s">
        <v>1</v>
      </c>
      <c r="F7" s="17"/>
      <c r="G7" s="16"/>
      <c r="H7" s="17"/>
      <c r="I7" s="16" t="s">
        <v>2</v>
      </c>
      <c r="J7" s="17" t="s">
        <v>3</v>
      </c>
      <c r="K7" s="16" t="s">
        <v>4</v>
      </c>
      <c r="L7" s="17"/>
      <c r="M7" s="16"/>
      <c r="N7" s="17"/>
      <c r="O7" s="16"/>
      <c r="P7" s="17"/>
      <c r="Q7" s="16"/>
      <c r="R7" s="18"/>
      <c r="S7" s="18" t="s">
        <v>23</v>
      </c>
      <c r="T7" s="16"/>
      <c r="U7" s="17" t="s">
        <v>9</v>
      </c>
      <c r="V7" s="19" t="s">
        <v>5</v>
      </c>
      <c r="W7" s="19"/>
      <c r="X7" s="19"/>
    </row>
    <row r="8" spans="1:24" ht="13.5" thickBot="1">
      <c r="A8" s="20"/>
      <c r="B8" s="20"/>
      <c r="C8" s="20"/>
      <c r="D8" s="20"/>
      <c r="E8" s="20"/>
      <c r="F8" s="20"/>
      <c r="G8" s="21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22">
        <v>9</v>
      </c>
      <c r="Q8" s="20"/>
      <c r="R8" s="20"/>
      <c r="S8" s="20"/>
      <c r="T8" s="20"/>
      <c r="U8" s="20"/>
      <c r="V8" s="20"/>
      <c r="W8" s="20"/>
      <c r="X8" s="20"/>
    </row>
    <row r="9" spans="2:12" ht="15.75">
      <c r="B9" s="39" t="s">
        <v>31</v>
      </c>
      <c r="E9" s="40" t="s">
        <v>104</v>
      </c>
      <c r="F9" s="39"/>
      <c r="J9" s="40"/>
      <c r="L9" s="41"/>
    </row>
    <row r="10" spans="1:24" s="13" customFormat="1" ht="12.75">
      <c r="A10" s="8"/>
      <c r="B10" s="9"/>
      <c r="C10" s="9"/>
      <c r="D10" s="9"/>
      <c r="E10" s="10"/>
      <c r="F10" s="11"/>
      <c r="G10" s="11"/>
      <c r="H10" s="10"/>
      <c r="I10" s="12"/>
      <c r="J10" s="12"/>
      <c r="K10" s="10"/>
      <c r="L10" s="10"/>
      <c r="M10" s="10"/>
      <c r="N10" s="10"/>
      <c r="O10" s="10"/>
      <c r="P10" s="10"/>
      <c r="Q10" s="10"/>
      <c r="S10" s="10"/>
      <c r="T10" s="10"/>
      <c r="U10" s="10"/>
      <c r="V10" s="10"/>
      <c r="W10" s="10"/>
      <c r="X10" s="10"/>
    </row>
    <row r="11" spans="1:24" s="13" customFormat="1" ht="15">
      <c r="A11" s="34">
        <v>1</v>
      </c>
      <c r="B11" s="9"/>
      <c r="C11" s="9"/>
      <c r="D11" s="9"/>
      <c r="E11" s="3" t="s">
        <v>47</v>
      </c>
      <c r="F11" s="3"/>
      <c r="G11" s="3"/>
      <c r="H11" s="3"/>
      <c r="I11" s="3">
        <v>1996</v>
      </c>
      <c r="J11" s="23" t="s">
        <v>56</v>
      </c>
      <c r="K11" s="3" t="s">
        <v>35</v>
      </c>
      <c r="L11" s="3"/>
      <c r="M11" s="3"/>
      <c r="N11" s="3"/>
      <c r="O11" s="3"/>
      <c r="P11" s="3"/>
      <c r="Q11" s="4"/>
      <c r="R11" s="5"/>
      <c r="S11" s="5">
        <f>SUM(R13:R22)</f>
        <v>268.35</v>
      </c>
      <c r="T11" s="6">
        <f>S11</f>
        <v>268.35</v>
      </c>
      <c r="U11" s="35">
        <v>1</v>
      </c>
      <c r="V11" s="25" t="s">
        <v>33</v>
      </c>
      <c r="W11" s="10"/>
      <c r="X11" s="10"/>
    </row>
    <row r="12" spans="5:22" ht="15" outlineLevel="1">
      <c r="E12" s="3" t="s">
        <v>48</v>
      </c>
      <c r="F12" s="3"/>
      <c r="G12" s="3"/>
      <c r="H12" s="3"/>
      <c r="I12" s="3">
        <v>1998</v>
      </c>
      <c r="J12" s="23" t="s">
        <v>13</v>
      </c>
      <c r="K12" s="3" t="s">
        <v>105</v>
      </c>
      <c r="L12" s="3"/>
      <c r="M12" s="3"/>
      <c r="N12" s="3"/>
      <c r="O12" s="3"/>
      <c r="P12" s="3"/>
      <c r="Q12" s="4"/>
      <c r="R12" s="5"/>
      <c r="S12" s="5"/>
      <c r="T12" s="6">
        <f aca="true" t="shared" si="0" ref="T12:T22">T11</f>
        <v>268.35</v>
      </c>
      <c r="U12" s="24"/>
      <c r="V12" s="25" t="s">
        <v>59</v>
      </c>
    </row>
    <row r="13" spans="5:22" ht="12.75" outlineLevel="1">
      <c r="E13" s="7"/>
      <c r="F13" s="26" t="s">
        <v>51</v>
      </c>
      <c r="G13" s="27">
        <v>2</v>
      </c>
      <c r="H13" s="28">
        <v>8</v>
      </c>
      <c r="I13" s="28">
        <v>7.5</v>
      </c>
      <c r="J13" s="28">
        <v>7.5</v>
      </c>
      <c r="K13" s="28">
        <v>7.5</v>
      </c>
      <c r="L13" s="28">
        <v>8</v>
      </c>
      <c r="M13" s="28">
        <v>8</v>
      </c>
      <c r="N13" s="28">
        <v>8</v>
      </c>
      <c r="O13" s="28">
        <v>8</v>
      </c>
      <c r="P13" s="28">
        <v>8</v>
      </c>
      <c r="Q13" s="29"/>
      <c r="R13" s="4">
        <f>((SUM($H13:$K13)-MAX($H13:$K13)-MIN($H13:$K13))+(SUM($L13:$P13)-MAX($L13:$P13)-MIN($L13:$P13)))/5*G13*3</f>
        <v>46.8</v>
      </c>
      <c r="S13" s="6"/>
      <c r="T13" s="6">
        <f t="shared" si="0"/>
        <v>268.35</v>
      </c>
      <c r="U13" s="25"/>
      <c r="V13" s="25"/>
    </row>
    <row r="14" spans="5:22" ht="12.75" outlineLevel="1">
      <c r="E14" s="7"/>
      <c r="F14" s="26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30"/>
      <c r="S14" s="6"/>
      <c r="T14" s="6">
        <f t="shared" si="0"/>
        <v>268.35</v>
      </c>
      <c r="U14" s="25"/>
      <c r="V14" s="25"/>
    </row>
    <row r="15" spans="6:22" ht="12.75" outlineLevel="1">
      <c r="F15" s="26" t="s">
        <v>18</v>
      </c>
      <c r="G15" s="27">
        <v>2</v>
      </c>
      <c r="H15" s="28">
        <v>7.5</v>
      </c>
      <c r="I15" s="28">
        <v>7.5</v>
      </c>
      <c r="J15" s="28">
        <v>7.5</v>
      </c>
      <c r="K15" s="28">
        <v>7</v>
      </c>
      <c r="L15" s="28">
        <v>8.5</v>
      </c>
      <c r="M15" s="28">
        <v>9</v>
      </c>
      <c r="N15" s="28">
        <v>8.5</v>
      </c>
      <c r="O15" s="28">
        <v>8</v>
      </c>
      <c r="P15" s="28">
        <v>9</v>
      </c>
      <c r="Q15" s="29"/>
      <c r="R15" s="4">
        <f>((SUM($H15:$K15)-MAX($H15:$K15)-MIN($H15:$K15))+(SUM($L15:$P15)-MAX($L15:$P15)-MIN($L15:$P15)))/5*G15*3</f>
        <v>49.199999999999996</v>
      </c>
      <c r="S15" s="6"/>
      <c r="T15" s="6">
        <f t="shared" si="0"/>
        <v>268.35</v>
      </c>
      <c r="U15" s="25"/>
      <c r="V15" s="25"/>
    </row>
    <row r="16" spans="6:24" ht="12.75" outlineLevel="1"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30"/>
      <c r="S16" s="6"/>
      <c r="T16" s="6">
        <f t="shared" si="0"/>
        <v>268.35</v>
      </c>
      <c r="W16" s="13"/>
      <c r="X16" s="13"/>
    </row>
    <row r="17" spans="6:24" ht="12.75" outlineLevel="1">
      <c r="F17" s="26" t="s">
        <v>107</v>
      </c>
      <c r="G17" s="27">
        <v>2.8</v>
      </c>
      <c r="H17" s="28">
        <v>6</v>
      </c>
      <c r="I17" s="28">
        <v>7</v>
      </c>
      <c r="J17" s="28">
        <v>6</v>
      </c>
      <c r="K17" s="28">
        <v>6.5</v>
      </c>
      <c r="L17" s="28">
        <v>8</v>
      </c>
      <c r="M17" s="28">
        <v>8</v>
      </c>
      <c r="N17" s="28">
        <v>8.5</v>
      </c>
      <c r="O17" s="28">
        <v>8.5</v>
      </c>
      <c r="P17" s="28">
        <v>9</v>
      </c>
      <c r="Q17" s="29"/>
      <c r="R17" s="4">
        <f>((SUM($H17:$K17)-MAX($H17:$K17)-MIN($H17:$K17))+(SUM($L17:$P17)-MAX($L17:$P17)-MIN($L17:$P17)))/5*G17*3</f>
        <v>63</v>
      </c>
      <c r="S17" s="6"/>
      <c r="T17" s="6">
        <f t="shared" si="0"/>
        <v>268.35</v>
      </c>
      <c r="W17" s="13"/>
      <c r="X17" s="13"/>
    </row>
    <row r="18" spans="6:20" ht="12.75" outlineLevel="1"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29"/>
      <c r="R18" s="30"/>
      <c r="S18" s="6"/>
      <c r="T18" s="6">
        <f t="shared" si="0"/>
        <v>268.35</v>
      </c>
    </row>
    <row r="19" spans="1:20" ht="12.75" outlineLevel="1">
      <c r="A19" s="13"/>
      <c r="B19" s="13"/>
      <c r="C19" s="13"/>
      <c r="D19" s="13"/>
      <c r="F19" s="26" t="s">
        <v>17</v>
      </c>
      <c r="G19" s="27">
        <v>2.7</v>
      </c>
      <c r="H19" s="28">
        <v>5.5</v>
      </c>
      <c r="I19" s="28">
        <v>5.5</v>
      </c>
      <c r="J19" s="28">
        <v>6</v>
      </c>
      <c r="K19" s="28">
        <v>5.5</v>
      </c>
      <c r="L19" s="28">
        <v>6.5</v>
      </c>
      <c r="M19" s="28">
        <v>7</v>
      </c>
      <c r="N19" s="28">
        <v>7.5</v>
      </c>
      <c r="O19" s="28">
        <v>7.5</v>
      </c>
      <c r="P19" s="28">
        <v>7</v>
      </c>
      <c r="Q19" s="29"/>
      <c r="R19" s="4">
        <f>((SUM($H19:$K19)-MAX($H19:$K19)-MIN($H19:$K19))+(SUM($L19:$P19)-MAX($L19:$P19)-MIN($L19:$P19)))/5*G19*3</f>
        <v>52.650000000000006</v>
      </c>
      <c r="S19" s="6"/>
      <c r="T19" s="6">
        <f t="shared" si="0"/>
        <v>268.35</v>
      </c>
    </row>
    <row r="20" spans="1:20" ht="12.75" outlineLevel="1">
      <c r="A20" s="13"/>
      <c r="B20" s="13"/>
      <c r="C20" s="13"/>
      <c r="D20" s="13"/>
      <c r="F20" s="26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30"/>
      <c r="S20" s="6"/>
      <c r="T20" s="6">
        <f t="shared" si="0"/>
        <v>268.35</v>
      </c>
    </row>
    <row r="21" spans="6:20" ht="12.75" outlineLevel="1">
      <c r="F21" s="26" t="s">
        <v>67</v>
      </c>
      <c r="G21" s="27">
        <v>3</v>
      </c>
      <c r="H21" s="28">
        <v>6</v>
      </c>
      <c r="I21" s="28">
        <v>6</v>
      </c>
      <c r="J21" s="28">
        <v>4</v>
      </c>
      <c r="K21" s="28">
        <v>4</v>
      </c>
      <c r="L21" s="28">
        <v>7</v>
      </c>
      <c r="M21" s="28">
        <v>7</v>
      </c>
      <c r="N21" s="28">
        <v>7.5</v>
      </c>
      <c r="O21" s="28">
        <v>7.5</v>
      </c>
      <c r="P21" s="28">
        <v>7</v>
      </c>
      <c r="Q21" s="29"/>
      <c r="R21" s="4">
        <f>((SUM($H21:$K21)-MAX($H21:$K21)-MIN($H21:$K21))+(SUM($L21:$P21)-MAX($L21:$P21)-MIN($L21:$P21)))/5*G21*3</f>
        <v>56.699999999999996</v>
      </c>
      <c r="S21" s="6"/>
      <c r="T21" s="6">
        <f t="shared" si="0"/>
        <v>268.35</v>
      </c>
    </row>
    <row r="22" spans="6:20" ht="12.75">
      <c r="F22" s="26"/>
      <c r="G22" s="27"/>
      <c r="H22" s="32"/>
      <c r="I22" s="33"/>
      <c r="J22" s="32"/>
      <c r="K22" s="33"/>
      <c r="L22" s="32"/>
      <c r="M22" s="33"/>
      <c r="N22" s="33"/>
      <c r="O22" s="33"/>
      <c r="P22" s="33"/>
      <c r="Q22" s="29"/>
      <c r="R22" s="29"/>
      <c r="S22" s="6"/>
      <c r="T22" s="6">
        <f t="shared" si="0"/>
        <v>268.35</v>
      </c>
    </row>
    <row r="23" spans="1:24" s="13" customFormat="1" ht="15">
      <c r="A23" s="34">
        <v>2</v>
      </c>
      <c r="B23" s="9"/>
      <c r="C23" s="9"/>
      <c r="D23" s="9"/>
      <c r="E23" s="3" t="s">
        <v>49</v>
      </c>
      <c r="F23" s="3"/>
      <c r="G23" s="3"/>
      <c r="H23" s="3"/>
      <c r="I23" s="3">
        <v>1998</v>
      </c>
      <c r="J23" s="23" t="s">
        <v>13</v>
      </c>
      <c r="K23" s="3" t="s">
        <v>63</v>
      </c>
      <c r="L23" s="3"/>
      <c r="M23" s="3"/>
      <c r="N23" s="3"/>
      <c r="O23" s="3"/>
      <c r="P23" s="3"/>
      <c r="Q23" s="4"/>
      <c r="R23" s="5"/>
      <c r="S23" s="5">
        <v>223.53</v>
      </c>
      <c r="T23" s="6">
        <f>S23</f>
        <v>223.53</v>
      </c>
      <c r="U23" s="35">
        <v>1</v>
      </c>
      <c r="V23" s="25" t="s">
        <v>64</v>
      </c>
      <c r="W23" s="10"/>
      <c r="X23" s="10"/>
    </row>
    <row r="24" spans="1:24" s="13" customFormat="1" ht="15">
      <c r="A24" s="8"/>
      <c r="B24" s="9"/>
      <c r="C24" s="9"/>
      <c r="D24" s="9"/>
      <c r="E24" s="3" t="s">
        <v>50</v>
      </c>
      <c r="F24" s="3"/>
      <c r="G24" s="3"/>
      <c r="H24" s="3"/>
      <c r="I24" s="3">
        <v>1994</v>
      </c>
      <c r="J24" s="23" t="s">
        <v>13</v>
      </c>
      <c r="K24" s="3" t="s">
        <v>35</v>
      </c>
      <c r="L24" s="3"/>
      <c r="M24" s="3"/>
      <c r="N24" s="3"/>
      <c r="O24" s="3"/>
      <c r="P24" s="3"/>
      <c r="Q24" s="4"/>
      <c r="R24" s="5"/>
      <c r="S24" s="5"/>
      <c r="T24" s="6">
        <f aca="true" t="shared" si="1" ref="T24:T33">T23</f>
        <v>223.53</v>
      </c>
      <c r="U24" s="24"/>
      <c r="V24" s="25" t="s">
        <v>33</v>
      </c>
      <c r="W24" s="10"/>
      <c r="X24" s="10"/>
    </row>
    <row r="25" spans="5:25" ht="12.75" outlineLevel="1">
      <c r="E25" s="7"/>
      <c r="F25" s="26" t="s">
        <v>12</v>
      </c>
      <c r="G25" s="27">
        <v>2</v>
      </c>
      <c r="H25" s="28">
        <v>6</v>
      </c>
      <c r="I25" s="28">
        <v>5</v>
      </c>
      <c r="J25" s="28">
        <v>6.5</v>
      </c>
      <c r="K25" s="28">
        <v>7</v>
      </c>
      <c r="L25" s="28">
        <v>5.5</v>
      </c>
      <c r="M25" s="28">
        <v>6</v>
      </c>
      <c r="N25" s="28">
        <v>5.5</v>
      </c>
      <c r="O25" s="28">
        <v>6</v>
      </c>
      <c r="P25" s="28">
        <v>6</v>
      </c>
      <c r="Q25" s="29"/>
      <c r="R25" s="4">
        <f>((SUM($H25:$K25)-MAX($H25:$K25)-MIN($H25:$K25))+(SUM($L25:$P25)-MAX($L25:$P25)-MIN($L25:$P25)))/5*G25*3</f>
        <v>36</v>
      </c>
      <c r="S25" s="6"/>
      <c r="T25" s="6">
        <f t="shared" si="1"/>
        <v>223.53</v>
      </c>
      <c r="U25" s="25"/>
      <c r="V25" s="25"/>
      <c r="Y25" s="13"/>
    </row>
    <row r="26" spans="5:22" ht="12.75" outlineLevel="1">
      <c r="E26" s="7"/>
      <c r="F26" s="26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30"/>
      <c r="S26" s="6"/>
      <c r="T26" s="6">
        <f t="shared" si="1"/>
        <v>223.53</v>
      </c>
      <c r="U26" s="25"/>
      <c r="V26" s="25"/>
    </row>
    <row r="27" spans="6:22" ht="12.75" outlineLevel="1">
      <c r="F27" s="26" t="s">
        <v>16</v>
      </c>
      <c r="G27" s="27">
        <v>2</v>
      </c>
      <c r="H27" s="28">
        <v>7</v>
      </c>
      <c r="I27" s="28">
        <v>6.5</v>
      </c>
      <c r="J27" s="28">
        <v>6</v>
      </c>
      <c r="K27" s="28">
        <v>6.5</v>
      </c>
      <c r="L27" s="28">
        <v>7.5</v>
      </c>
      <c r="M27" s="28">
        <v>8</v>
      </c>
      <c r="N27" s="28">
        <v>8</v>
      </c>
      <c r="O27" s="28">
        <v>7.5</v>
      </c>
      <c r="P27" s="28">
        <v>7.5</v>
      </c>
      <c r="Q27" s="29"/>
      <c r="R27" s="4">
        <f>((SUM($H27:$K27)-MAX($H27:$K27)-MIN($H27:$K27))+(SUM($L27:$P27)-MAX($L27:$P27)-MIN($L27:$P27)))/5*G27*3</f>
        <v>43.2</v>
      </c>
      <c r="S27" s="6"/>
      <c r="T27" s="6">
        <f t="shared" si="1"/>
        <v>223.53</v>
      </c>
      <c r="U27" s="25"/>
      <c r="V27" s="25"/>
    </row>
    <row r="28" spans="6:23" ht="12.75" outlineLevel="1">
      <c r="F28" s="26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30"/>
      <c r="S28" s="6"/>
      <c r="T28" s="6">
        <f t="shared" si="1"/>
        <v>223.53</v>
      </c>
      <c r="W28" s="13"/>
    </row>
    <row r="29" spans="6:23" ht="12.75" outlineLevel="1">
      <c r="F29" s="26" t="s">
        <v>71</v>
      </c>
      <c r="G29" s="27">
        <v>2.8</v>
      </c>
      <c r="H29" s="28">
        <v>6</v>
      </c>
      <c r="I29" s="28">
        <v>5</v>
      </c>
      <c r="J29" s="28">
        <v>6.5</v>
      </c>
      <c r="K29" s="28">
        <v>6</v>
      </c>
      <c r="L29" s="28">
        <v>5.5</v>
      </c>
      <c r="M29" s="28">
        <v>6.5</v>
      </c>
      <c r="N29" s="28">
        <v>5</v>
      </c>
      <c r="O29" s="28">
        <v>6</v>
      </c>
      <c r="P29" s="28">
        <v>6</v>
      </c>
      <c r="Q29" s="29"/>
      <c r="R29" s="4">
        <f>((SUM($H29:$K29)-MAX($H29:$K29)-MIN($H29:$K29))+(SUM($L29:$P29)-MAX($L29:$P29)-MIN($L29:$P29)))/5*G29*3</f>
        <v>49.56</v>
      </c>
      <c r="S29" s="6"/>
      <c r="T29" s="6">
        <f t="shared" si="1"/>
        <v>223.53</v>
      </c>
      <c r="W29" s="13"/>
    </row>
    <row r="30" spans="6:24" ht="12.75" outlineLevel="1">
      <c r="F30" s="26"/>
      <c r="G30" s="27"/>
      <c r="H30" s="31"/>
      <c r="I30" s="31"/>
      <c r="J30" s="31"/>
      <c r="K30" s="31"/>
      <c r="L30" s="31"/>
      <c r="M30" s="31"/>
      <c r="N30" s="31"/>
      <c r="O30" s="31"/>
      <c r="P30" s="31"/>
      <c r="Q30" s="29"/>
      <c r="R30" s="30"/>
      <c r="S30" s="6"/>
      <c r="T30" s="6">
        <f t="shared" si="1"/>
        <v>223.53</v>
      </c>
      <c r="X30" s="13"/>
    </row>
    <row r="31" spans="1:24" ht="12.75" outlineLevel="1">
      <c r="A31" s="13"/>
      <c r="B31" s="13"/>
      <c r="C31" s="13"/>
      <c r="D31" s="13"/>
      <c r="F31" s="26" t="s">
        <v>108</v>
      </c>
      <c r="G31" s="27">
        <v>3</v>
      </c>
      <c r="H31" s="28">
        <v>3</v>
      </c>
      <c r="I31" s="28">
        <v>3</v>
      </c>
      <c r="J31" s="28">
        <v>3</v>
      </c>
      <c r="K31" s="28">
        <v>3.5</v>
      </c>
      <c r="L31" s="28">
        <v>6</v>
      </c>
      <c r="M31" s="28">
        <v>5.5</v>
      </c>
      <c r="N31" s="28">
        <v>6</v>
      </c>
      <c r="O31" s="28">
        <v>6</v>
      </c>
      <c r="P31" s="28">
        <v>6</v>
      </c>
      <c r="Q31" s="29"/>
      <c r="R31" s="4">
        <v>46.8</v>
      </c>
      <c r="S31" s="6"/>
      <c r="T31" s="6">
        <f t="shared" si="1"/>
        <v>223.53</v>
      </c>
      <c r="X31" s="13"/>
    </row>
    <row r="32" spans="1:20" ht="12.75" outlineLevel="1">
      <c r="A32" s="13"/>
      <c r="B32" s="13"/>
      <c r="C32" s="13"/>
      <c r="D32" s="13"/>
      <c r="F32" s="26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6"/>
      <c r="T32" s="6">
        <f t="shared" si="1"/>
        <v>223.53</v>
      </c>
    </row>
    <row r="33" spans="6:20" ht="12.75" outlineLevel="1">
      <c r="F33" s="26" t="s">
        <v>17</v>
      </c>
      <c r="G33" s="27">
        <v>2.7</v>
      </c>
      <c r="H33" s="28">
        <v>5</v>
      </c>
      <c r="I33" s="28">
        <v>4.5</v>
      </c>
      <c r="J33" s="28">
        <v>5.5</v>
      </c>
      <c r="K33" s="28">
        <v>5</v>
      </c>
      <c r="L33" s="28">
        <v>6</v>
      </c>
      <c r="M33" s="28">
        <v>6</v>
      </c>
      <c r="N33" s="28">
        <v>6</v>
      </c>
      <c r="O33" s="28">
        <v>6</v>
      </c>
      <c r="P33" s="28">
        <v>6</v>
      </c>
      <c r="Q33" s="29"/>
      <c r="R33" s="4">
        <f>((SUM($H33:$K33)-MAX($H33:$K33)-MIN($H33:$K33))+(SUM($L33:$P33)-MAX($L33:$P33)-MIN($L33:$P33)))/5*G33*3</f>
        <v>45.36</v>
      </c>
      <c r="S33" s="6"/>
      <c r="T33" s="6">
        <f t="shared" si="1"/>
        <v>223.53</v>
      </c>
    </row>
    <row r="34" ht="12.75" outlineLevel="1"/>
    <row r="35" spans="1:22" ht="15">
      <c r="A35" s="34">
        <v>3</v>
      </c>
      <c r="E35" s="3" t="s">
        <v>27</v>
      </c>
      <c r="F35" s="3"/>
      <c r="G35" s="3"/>
      <c r="H35" s="3"/>
      <c r="I35" s="3">
        <v>1998</v>
      </c>
      <c r="J35" s="23" t="s">
        <v>13</v>
      </c>
      <c r="K35" s="3" t="s">
        <v>63</v>
      </c>
      <c r="L35" s="3"/>
      <c r="M35" s="3"/>
      <c r="N35" s="3"/>
      <c r="O35" s="3"/>
      <c r="P35" s="3"/>
      <c r="Q35" s="4"/>
      <c r="R35" s="5"/>
      <c r="S35" s="5">
        <f>SUM(R37:R48)</f>
        <v>220.44</v>
      </c>
      <c r="T35" s="6">
        <f>S35</f>
        <v>220.44</v>
      </c>
      <c r="U35" s="35">
        <v>1</v>
      </c>
      <c r="V35" s="25" t="s">
        <v>64</v>
      </c>
    </row>
    <row r="36" spans="1:26" s="13" customFormat="1" ht="15">
      <c r="A36" s="8"/>
      <c r="B36" s="9"/>
      <c r="C36" s="9"/>
      <c r="D36" s="9"/>
      <c r="E36" s="3" t="s">
        <v>28</v>
      </c>
      <c r="F36" s="3"/>
      <c r="G36" s="3"/>
      <c r="H36" s="3"/>
      <c r="I36" s="3">
        <v>1998</v>
      </c>
      <c r="J36" s="23" t="s">
        <v>13</v>
      </c>
      <c r="K36" s="3" t="s">
        <v>63</v>
      </c>
      <c r="L36" s="3"/>
      <c r="M36" s="3"/>
      <c r="N36" s="3"/>
      <c r="O36" s="3"/>
      <c r="P36" s="3"/>
      <c r="Q36" s="4"/>
      <c r="R36" s="5"/>
      <c r="S36" s="5"/>
      <c r="T36" s="6">
        <f aca="true" t="shared" si="2" ref="T36:T45">T35</f>
        <v>220.44</v>
      </c>
      <c r="U36" s="24"/>
      <c r="V36" s="25" t="s">
        <v>106</v>
      </c>
      <c r="W36" s="10"/>
      <c r="X36" s="10"/>
      <c r="Y36" s="10"/>
      <c r="Z36" s="10"/>
    </row>
    <row r="37" spans="1:24" s="13" customFormat="1" ht="12.75">
      <c r="A37" s="8"/>
      <c r="B37" s="9"/>
      <c r="C37" s="9"/>
      <c r="D37" s="9"/>
      <c r="E37" s="7"/>
      <c r="F37" s="26" t="s">
        <v>12</v>
      </c>
      <c r="G37" s="27">
        <v>2</v>
      </c>
      <c r="H37" s="28">
        <v>6.5</v>
      </c>
      <c r="I37" s="28">
        <v>6.5</v>
      </c>
      <c r="J37" s="28">
        <v>7</v>
      </c>
      <c r="K37" s="28">
        <v>7</v>
      </c>
      <c r="L37" s="28">
        <v>7.5</v>
      </c>
      <c r="M37" s="28">
        <v>7.5</v>
      </c>
      <c r="N37" s="28">
        <v>7.5</v>
      </c>
      <c r="O37" s="28">
        <v>7</v>
      </c>
      <c r="P37" s="28">
        <v>7</v>
      </c>
      <c r="Q37" s="29"/>
      <c r="R37" s="4">
        <f>((SUM($H37:$K37)-MAX($H37:$K37)-MIN($H37:$K37))+(SUM($L37:$P37)-MAX($L37:$P37)-MIN($L37:$P37)))/5*G37*3</f>
        <v>42.599999999999994</v>
      </c>
      <c r="S37" s="6"/>
      <c r="T37" s="6">
        <f t="shared" si="2"/>
        <v>220.44</v>
      </c>
      <c r="U37" s="25"/>
      <c r="V37" s="25"/>
      <c r="W37" s="10"/>
      <c r="X37" s="10"/>
    </row>
    <row r="38" spans="5:26" ht="12.75" outlineLevel="1">
      <c r="E38" s="7"/>
      <c r="F38" s="26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30"/>
      <c r="S38" s="6"/>
      <c r="T38" s="6">
        <f t="shared" si="2"/>
        <v>220.44</v>
      </c>
      <c r="U38" s="25"/>
      <c r="V38" s="25"/>
      <c r="Z38" s="13"/>
    </row>
    <row r="39" spans="6:25" ht="12.75" outlineLevel="1">
      <c r="F39" s="26" t="s">
        <v>19</v>
      </c>
      <c r="G39" s="27">
        <v>2</v>
      </c>
      <c r="H39" s="28">
        <v>5.5</v>
      </c>
      <c r="I39" s="28">
        <v>5.5</v>
      </c>
      <c r="J39" s="28">
        <v>6.5</v>
      </c>
      <c r="K39" s="28">
        <v>7.5</v>
      </c>
      <c r="L39" s="28">
        <v>6</v>
      </c>
      <c r="M39" s="28">
        <v>6</v>
      </c>
      <c r="N39" s="28">
        <v>5.5</v>
      </c>
      <c r="O39" s="28">
        <v>5.5</v>
      </c>
      <c r="P39" s="28">
        <v>6</v>
      </c>
      <c r="Q39" s="29"/>
      <c r="R39" s="4">
        <f>((SUM($H39:$K39)-MAX($H39:$K39)-MIN($H39:$K39))+(SUM($L39:$P39)-MAX($L39:$P39)-MIN($L39:$P39)))/5*G39*3</f>
        <v>35.400000000000006</v>
      </c>
      <c r="S39" s="6"/>
      <c r="T39" s="6">
        <f t="shared" si="2"/>
        <v>220.44</v>
      </c>
      <c r="U39" s="25"/>
      <c r="V39" s="25"/>
      <c r="Y39" s="13"/>
    </row>
    <row r="40" spans="6:24" ht="12.75" outlineLevel="1">
      <c r="F40" s="26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0"/>
      <c r="S40" s="6"/>
      <c r="T40" s="6">
        <f t="shared" si="2"/>
        <v>220.44</v>
      </c>
      <c r="W40" s="13"/>
      <c r="X40" s="13"/>
    </row>
    <row r="41" spans="6:24" ht="12.75" outlineLevel="1">
      <c r="F41" s="26" t="s">
        <v>14</v>
      </c>
      <c r="G41" s="27">
        <v>2.4</v>
      </c>
      <c r="H41" s="28">
        <v>5</v>
      </c>
      <c r="I41" s="28">
        <v>5</v>
      </c>
      <c r="J41" s="28">
        <v>6</v>
      </c>
      <c r="K41" s="28">
        <v>5.5</v>
      </c>
      <c r="L41" s="28">
        <v>6.5</v>
      </c>
      <c r="M41" s="28">
        <v>6</v>
      </c>
      <c r="N41" s="28">
        <v>6</v>
      </c>
      <c r="O41" s="28">
        <v>6.5</v>
      </c>
      <c r="P41" s="28">
        <v>6</v>
      </c>
      <c r="Q41" s="29"/>
      <c r="R41" s="4">
        <f>((SUM($H41:$K41)-MAX($H41:$K41)-MIN($H41:$K41))+(SUM($L41:$P41)-MAX($L41:$P41)-MIN($L41:$P41)))/5*G41*3</f>
        <v>41.76</v>
      </c>
      <c r="S41" s="6"/>
      <c r="T41" s="6">
        <f t="shared" si="2"/>
        <v>220.44</v>
      </c>
      <c r="W41" s="13"/>
      <c r="X41" s="13"/>
    </row>
    <row r="42" spans="6:20" ht="12.75" outlineLevel="1">
      <c r="F42" s="26"/>
      <c r="G42" s="27"/>
      <c r="H42" s="31"/>
      <c r="I42" s="31"/>
      <c r="J42" s="31"/>
      <c r="K42" s="31"/>
      <c r="L42" s="31"/>
      <c r="M42" s="31"/>
      <c r="N42" s="31"/>
      <c r="O42" s="31"/>
      <c r="P42" s="31"/>
      <c r="Q42" s="29"/>
      <c r="R42" s="30"/>
      <c r="S42" s="6"/>
      <c r="T42" s="6">
        <f t="shared" si="2"/>
        <v>220.44</v>
      </c>
    </row>
    <row r="43" spans="1:20" ht="12.75" outlineLevel="1">
      <c r="A43" s="13"/>
      <c r="B43" s="13"/>
      <c r="C43" s="13"/>
      <c r="D43" s="13"/>
      <c r="F43" s="26" t="s">
        <v>17</v>
      </c>
      <c r="G43" s="27">
        <v>2.7</v>
      </c>
      <c r="H43" s="28">
        <v>6</v>
      </c>
      <c r="I43" s="28">
        <v>6</v>
      </c>
      <c r="J43" s="28">
        <v>6</v>
      </c>
      <c r="K43" s="28">
        <v>5.5</v>
      </c>
      <c r="L43" s="28">
        <v>6</v>
      </c>
      <c r="M43" s="28">
        <v>7</v>
      </c>
      <c r="N43" s="28">
        <v>6</v>
      </c>
      <c r="O43" s="28">
        <v>6</v>
      </c>
      <c r="P43" s="28">
        <v>6</v>
      </c>
      <c r="Q43" s="29"/>
      <c r="R43" s="4">
        <f>((SUM($H43:$K43)-MAX($H43:$K43)-MIN($H43:$K43))+(SUM($L43:$P43)-MAX($L43:$P43)-MIN($L43:$P43)))/5*G43*3</f>
        <v>48.60000000000001</v>
      </c>
      <c r="S43" s="6"/>
      <c r="T43" s="6">
        <f t="shared" si="2"/>
        <v>220.44</v>
      </c>
    </row>
    <row r="44" spans="1:20" ht="12.75" outlineLevel="1">
      <c r="A44" s="13"/>
      <c r="B44" s="13"/>
      <c r="C44" s="13"/>
      <c r="D44" s="13"/>
      <c r="F44" s="26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9"/>
      <c r="R44" s="30"/>
      <c r="S44" s="6"/>
      <c r="T44" s="6">
        <f t="shared" si="2"/>
        <v>220.44</v>
      </c>
    </row>
    <row r="45" spans="6:20" ht="12.75" outlineLevel="1">
      <c r="F45" s="26" t="s">
        <v>15</v>
      </c>
      <c r="G45" s="27">
        <v>2.8</v>
      </c>
      <c r="H45" s="28">
        <v>5</v>
      </c>
      <c r="I45" s="28">
        <v>5.5</v>
      </c>
      <c r="J45" s="28">
        <v>5.5</v>
      </c>
      <c r="K45" s="28">
        <v>4</v>
      </c>
      <c r="L45" s="28">
        <v>6.5</v>
      </c>
      <c r="M45" s="28">
        <v>7.5</v>
      </c>
      <c r="N45" s="28">
        <v>6.5</v>
      </c>
      <c r="O45" s="28">
        <v>7</v>
      </c>
      <c r="P45" s="28">
        <v>7</v>
      </c>
      <c r="Q45" s="29"/>
      <c r="R45" s="4">
        <f>((SUM($H45:$K45)-MAX($H45:$K45)-MIN($H45:$K45))+(SUM($L45:$P45)-MAX($L45:$P45)-MIN($L45:$P45)))/5*G45*3</f>
        <v>52.08</v>
      </c>
      <c r="S45" s="6"/>
      <c r="T45" s="6">
        <f t="shared" si="2"/>
        <v>220.44</v>
      </c>
    </row>
    <row r="46" ht="12.75" outlineLevel="1"/>
    <row r="47" ht="12.75" outlineLevel="1"/>
    <row r="48" spans="5:25" ht="15.75">
      <c r="E48" s="39" t="s">
        <v>86</v>
      </c>
      <c r="F48" s="26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4"/>
      <c r="S48" s="6"/>
      <c r="T48" s="6" t="e">
        <f>#REF!</f>
        <v>#REF!</v>
      </c>
      <c r="Y48" s="13"/>
    </row>
    <row r="49" spans="1:26" s="13" customFormat="1" ht="12.75">
      <c r="A49" s="8"/>
      <c r="B49" s="9"/>
      <c r="C49" s="9"/>
      <c r="D49" s="9"/>
      <c r="E49" s="10"/>
      <c r="F49" s="11"/>
      <c r="G49" s="11"/>
      <c r="H49" s="10"/>
      <c r="I49" s="12"/>
      <c r="J49" s="12"/>
      <c r="K49" s="10"/>
      <c r="L49" s="10"/>
      <c r="M49" s="10"/>
      <c r="N49" s="10"/>
      <c r="O49" s="10"/>
      <c r="P49" s="10"/>
      <c r="Q49" s="10"/>
      <c r="S49" s="10"/>
      <c r="T49" s="10"/>
      <c r="U49" s="10"/>
      <c r="V49" s="10"/>
      <c r="W49" s="10"/>
      <c r="X49" s="10"/>
      <c r="Y49" s="10"/>
      <c r="Z49" s="10"/>
    </row>
    <row r="50" spans="1:24" s="13" customFormat="1" ht="15">
      <c r="A50" s="34">
        <v>1</v>
      </c>
      <c r="B50" s="9"/>
      <c r="C50" s="9"/>
      <c r="D50" s="9"/>
      <c r="E50" s="3" t="s">
        <v>21</v>
      </c>
      <c r="F50" s="3"/>
      <c r="G50" s="3"/>
      <c r="H50" s="3"/>
      <c r="I50" s="3">
        <v>1998</v>
      </c>
      <c r="J50" s="23" t="s">
        <v>13</v>
      </c>
      <c r="K50" s="3" t="s">
        <v>35</v>
      </c>
      <c r="L50" s="3"/>
      <c r="M50" s="3"/>
      <c r="N50" s="3"/>
      <c r="O50" s="3"/>
      <c r="P50" s="3"/>
      <c r="Q50" s="4"/>
      <c r="R50" s="5"/>
      <c r="S50" s="5">
        <f>SUM(R52:R61)</f>
        <v>236.63999999999996</v>
      </c>
      <c r="T50" s="6">
        <f>S50</f>
        <v>236.63999999999996</v>
      </c>
      <c r="U50" s="35"/>
      <c r="V50" s="25" t="s">
        <v>109</v>
      </c>
      <c r="W50" s="10"/>
      <c r="X50" s="10"/>
    </row>
    <row r="51" spans="5:26" ht="15" outlineLevel="1">
      <c r="E51" s="3" t="s">
        <v>114</v>
      </c>
      <c r="F51" s="3"/>
      <c r="G51" s="3"/>
      <c r="H51" s="3"/>
      <c r="I51" s="3">
        <v>1997</v>
      </c>
      <c r="J51" s="23" t="s">
        <v>13</v>
      </c>
      <c r="K51" s="3" t="s">
        <v>35</v>
      </c>
      <c r="L51" s="3"/>
      <c r="M51" s="3"/>
      <c r="N51" s="3"/>
      <c r="O51" s="3"/>
      <c r="P51" s="3"/>
      <c r="Q51" s="4"/>
      <c r="R51" s="5"/>
      <c r="S51" s="5"/>
      <c r="T51" s="6">
        <f aca="true" t="shared" si="3" ref="T51:T60">T50</f>
        <v>236.63999999999996</v>
      </c>
      <c r="U51" s="24"/>
      <c r="V51" s="25" t="s">
        <v>109</v>
      </c>
      <c r="Z51" s="13"/>
    </row>
    <row r="52" spans="5:22" ht="12.75" outlineLevel="1">
      <c r="E52" s="7"/>
      <c r="F52" s="26" t="s">
        <v>12</v>
      </c>
      <c r="G52" s="27">
        <v>2</v>
      </c>
      <c r="H52" s="28">
        <v>6</v>
      </c>
      <c r="I52" s="28">
        <v>6.5</v>
      </c>
      <c r="J52" s="28">
        <v>6.5</v>
      </c>
      <c r="K52" s="28">
        <v>6</v>
      </c>
      <c r="L52" s="28">
        <v>8</v>
      </c>
      <c r="M52" s="28">
        <v>7.5</v>
      </c>
      <c r="N52" s="28">
        <v>7.5</v>
      </c>
      <c r="O52" s="28">
        <v>7.5</v>
      </c>
      <c r="P52" s="28">
        <v>7.5</v>
      </c>
      <c r="Q52" s="29"/>
      <c r="R52" s="4">
        <f>((SUM($H52:$K52)-MAX($H52:$K52)-MIN($H52:$K52))+(SUM($L52:$P52)-MAX($L52:$P52)-MIN($L52:$P52)))/5*G52*3</f>
        <v>42</v>
      </c>
      <c r="S52" s="6"/>
      <c r="T52" s="6">
        <f t="shared" si="3"/>
        <v>236.63999999999996</v>
      </c>
      <c r="U52" s="25"/>
      <c r="V52" s="25"/>
    </row>
    <row r="53" spans="5:22" ht="12.75" outlineLevel="1">
      <c r="E53" s="7"/>
      <c r="F53" s="26"/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30"/>
      <c r="S53" s="6"/>
      <c r="T53" s="6">
        <f t="shared" si="3"/>
        <v>236.63999999999996</v>
      </c>
      <c r="U53" s="25"/>
      <c r="V53" s="25"/>
    </row>
    <row r="54" spans="6:22" ht="12.75" outlineLevel="1">
      <c r="F54" s="26" t="s">
        <v>18</v>
      </c>
      <c r="G54" s="27">
        <v>2</v>
      </c>
      <c r="H54" s="28">
        <v>5</v>
      </c>
      <c r="I54" s="28">
        <v>5.5</v>
      </c>
      <c r="J54" s="28">
        <v>6.5</v>
      </c>
      <c r="K54" s="28">
        <v>7</v>
      </c>
      <c r="L54" s="28">
        <v>8</v>
      </c>
      <c r="M54" s="28">
        <v>7.5</v>
      </c>
      <c r="N54" s="28">
        <v>7.5</v>
      </c>
      <c r="O54" s="28">
        <v>8</v>
      </c>
      <c r="P54" s="28">
        <v>8</v>
      </c>
      <c r="Q54" s="29"/>
      <c r="R54" s="4">
        <f>((SUM($H54:$K54)-MAX($H54:$K54)-MIN($H54:$K54))+(SUM($L54:$P54)-MAX($L54:$P54)-MIN($L54:$P54)))/5*G54*3</f>
        <v>42.599999999999994</v>
      </c>
      <c r="S54" s="6"/>
      <c r="T54" s="6">
        <f t="shared" si="3"/>
        <v>236.63999999999996</v>
      </c>
      <c r="U54" s="25"/>
      <c r="V54" s="25"/>
    </row>
    <row r="55" spans="6:24" ht="12.75" outlineLevel="1">
      <c r="F55" s="26"/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9"/>
      <c r="R55" s="30"/>
      <c r="S55" s="6"/>
      <c r="T55" s="6">
        <f t="shared" si="3"/>
        <v>236.63999999999996</v>
      </c>
      <c r="W55" s="13"/>
      <c r="X55" s="13"/>
    </row>
    <row r="56" spans="6:24" ht="12.75" outlineLevel="1">
      <c r="F56" s="26" t="s">
        <v>17</v>
      </c>
      <c r="G56" s="27">
        <v>2.7</v>
      </c>
      <c r="H56" s="28">
        <v>5.5</v>
      </c>
      <c r="I56" s="28">
        <v>5.5</v>
      </c>
      <c r="J56" s="28">
        <v>3.5</v>
      </c>
      <c r="K56" s="28">
        <v>3.5</v>
      </c>
      <c r="L56" s="28">
        <v>6.5</v>
      </c>
      <c r="M56" s="28">
        <v>6</v>
      </c>
      <c r="N56" s="28">
        <v>6.5</v>
      </c>
      <c r="O56" s="28">
        <v>6.5</v>
      </c>
      <c r="P56" s="28">
        <v>6</v>
      </c>
      <c r="Q56" s="29"/>
      <c r="R56" s="4">
        <f>((SUM($H56:$K56)-MAX($H56:$K56)-MIN($H56:$K56))+(SUM($L56:$P56)-MAX($L56:$P56)-MIN($L56:$P56)))/5*G56*3</f>
        <v>45.36</v>
      </c>
      <c r="S56" s="6"/>
      <c r="T56" s="6">
        <f t="shared" si="3"/>
        <v>236.63999999999996</v>
      </c>
      <c r="W56" s="13"/>
      <c r="X56" s="13"/>
    </row>
    <row r="57" spans="6:20" ht="12.75" outlineLevel="1">
      <c r="F57" s="26"/>
      <c r="G57" s="27"/>
      <c r="H57" s="31"/>
      <c r="I57" s="31"/>
      <c r="J57" s="31"/>
      <c r="K57" s="31"/>
      <c r="L57" s="31"/>
      <c r="M57" s="31"/>
      <c r="N57" s="31"/>
      <c r="O57" s="31"/>
      <c r="P57" s="31"/>
      <c r="Q57" s="29"/>
      <c r="R57" s="30"/>
      <c r="S57" s="6"/>
      <c r="T57" s="6">
        <f t="shared" si="3"/>
        <v>236.63999999999996</v>
      </c>
    </row>
    <row r="58" spans="1:20" ht="12.75" outlineLevel="1">
      <c r="A58" s="13"/>
      <c r="B58" s="13"/>
      <c r="C58" s="13"/>
      <c r="D58" s="13"/>
      <c r="F58" s="26" t="s">
        <v>15</v>
      </c>
      <c r="G58" s="27">
        <v>2.8</v>
      </c>
      <c r="H58" s="28">
        <v>4</v>
      </c>
      <c r="I58" s="28">
        <v>4</v>
      </c>
      <c r="J58" s="28">
        <v>5.5</v>
      </c>
      <c r="K58" s="28">
        <v>5.5</v>
      </c>
      <c r="L58" s="28">
        <v>7.5</v>
      </c>
      <c r="M58" s="28">
        <v>7.5</v>
      </c>
      <c r="N58" s="28">
        <v>7</v>
      </c>
      <c r="O58" s="28">
        <v>7.5</v>
      </c>
      <c r="P58" s="28">
        <v>7</v>
      </c>
      <c r="Q58" s="29"/>
      <c r="R58" s="4">
        <f>((SUM($H58:$K58)-MAX($H58:$K58)-MIN($H58:$K58))+(SUM($L58:$P58)-MAX($L58:$P58)-MIN($L58:$P58)))/5*G58*3</f>
        <v>52.91999999999999</v>
      </c>
      <c r="S58" s="6"/>
      <c r="T58" s="6">
        <f t="shared" si="3"/>
        <v>236.63999999999996</v>
      </c>
    </row>
    <row r="59" spans="1:20" ht="12.75" outlineLevel="1">
      <c r="A59" s="13"/>
      <c r="B59" s="13"/>
      <c r="C59" s="13"/>
      <c r="D59" s="13"/>
      <c r="F59" s="26"/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9"/>
      <c r="R59" s="30"/>
      <c r="S59" s="6"/>
      <c r="T59" s="6">
        <f t="shared" si="3"/>
        <v>236.63999999999996</v>
      </c>
    </row>
    <row r="60" spans="6:20" ht="12.75" outlineLevel="1">
      <c r="F60" s="26" t="s">
        <v>107</v>
      </c>
      <c r="G60" s="27">
        <v>2.8</v>
      </c>
      <c r="H60" s="28">
        <v>5.5</v>
      </c>
      <c r="I60" s="28">
        <v>5.5</v>
      </c>
      <c r="J60" s="28">
        <v>4.5</v>
      </c>
      <c r="K60" s="28">
        <v>4</v>
      </c>
      <c r="L60" s="28">
        <v>7</v>
      </c>
      <c r="M60" s="28">
        <v>7</v>
      </c>
      <c r="N60" s="28">
        <v>7.5</v>
      </c>
      <c r="O60" s="28">
        <v>7.5</v>
      </c>
      <c r="P60" s="28">
        <v>7.5</v>
      </c>
      <c r="Q60" s="29"/>
      <c r="R60" s="4">
        <f>((SUM($H60:$K60)-MAX($H60:$K60)-MIN($H60:$K60))+(SUM($L60:$P60)-MAX($L60:$P60)-MIN($L60:$P60)))/5*G60*3</f>
        <v>53.75999999999999</v>
      </c>
      <c r="S60" s="6"/>
      <c r="T60" s="6">
        <f t="shared" si="3"/>
        <v>236.63999999999996</v>
      </c>
    </row>
    <row r="62" spans="1:24" s="13" customFormat="1" ht="15">
      <c r="A62" s="34">
        <v>2</v>
      </c>
      <c r="B62" s="9"/>
      <c r="C62" s="9"/>
      <c r="D62" s="9"/>
      <c r="E62" s="3" t="s">
        <v>24</v>
      </c>
      <c r="F62" s="3"/>
      <c r="G62" s="3"/>
      <c r="H62" s="3"/>
      <c r="I62" s="3">
        <v>1994</v>
      </c>
      <c r="J62" s="23" t="s">
        <v>56</v>
      </c>
      <c r="K62" s="3" t="s">
        <v>35</v>
      </c>
      <c r="L62" s="3"/>
      <c r="M62" s="3"/>
      <c r="N62" s="3"/>
      <c r="O62" s="3"/>
      <c r="P62" s="3"/>
      <c r="Q62" s="4"/>
      <c r="R62" s="5"/>
      <c r="S62" s="5">
        <f>SUM(R64:R73)</f>
        <v>220.07999999999998</v>
      </c>
      <c r="T62" s="6">
        <f>S62</f>
        <v>220.07999999999998</v>
      </c>
      <c r="U62" s="35"/>
      <c r="V62" s="25" t="s">
        <v>33</v>
      </c>
      <c r="W62" s="10"/>
      <c r="X62" s="10"/>
    </row>
    <row r="63" spans="1:24" s="13" customFormat="1" ht="15">
      <c r="A63" s="8"/>
      <c r="B63" s="9"/>
      <c r="C63" s="9"/>
      <c r="D63" s="9"/>
      <c r="E63" s="3" t="s">
        <v>25</v>
      </c>
      <c r="F63" s="3"/>
      <c r="G63" s="3"/>
      <c r="H63" s="3"/>
      <c r="I63" s="3">
        <v>1997</v>
      </c>
      <c r="J63" s="23" t="s">
        <v>13</v>
      </c>
      <c r="K63" s="3" t="s">
        <v>35</v>
      </c>
      <c r="L63" s="3"/>
      <c r="M63" s="3"/>
      <c r="N63" s="3"/>
      <c r="O63" s="3"/>
      <c r="P63" s="3"/>
      <c r="Q63" s="4"/>
      <c r="R63" s="5"/>
      <c r="S63" s="5"/>
      <c r="T63" s="6">
        <f aca="true" t="shared" si="4" ref="T63:T72">T62</f>
        <v>220.07999999999998</v>
      </c>
      <c r="U63" s="24"/>
      <c r="V63" s="25" t="s">
        <v>33</v>
      </c>
      <c r="W63" s="10"/>
      <c r="X63" s="10"/>
    </row>
    <row r="64" spans="5:22" ht="12.75" outlineLevel="1">
      <c r="E64" s="7"/>
      <c r="F64" s="26" t="s">
        <v>51</v>
      </c>
      <c r="G64" s="27">
        <v>2</v>
      </c>
      <c r="H64" s="28">
        <v>7</v>
      </c>
      <c r="I64" s="28">
        <v>6.5</v>
      </c>
      <c r="J64" s="28">
        <v>5.5</v>
      </c>
      <c r="K64" s="28">
        <v>5.5</v>
      </c>
      <c r="L64" s="28">
        <v>8</v>
      </c>
      <c r="M64" s="28">
        <v>7.5</v>
      </c>
      <c r="N64" s="28">
        <v>8</v>
      </c>
      <c r="O64" s="28">
        <v>7.5</v>
      </c>
      <c r="P64" s="28">
        <v>7.5</v>
      </c>
      <c r="Q64" s="29"/>
      <c r="R64" s="4">
        <f>((SUM($H64:$K64)-MAX($H64:$K64)-MIN($H64:$K64))+(SUM($L64:$P64)-MAX($L64:$P64)-MIN($L64:$P64)))/5*G64*3</f>
        <v>42</v>
      </c>
      <c r="S64" s="6"/>
      <c r="T64" s="6">
        <f t="shared" si="4"/>
        <v>220.07999999999998</v>
      </c>
      <c r="U64" s="25"/>
      <c r="V64" s="25"/>
    </row>
    <row r="65" spans="5:25" ht="12.75" outlineLevel="1">
      <c r="E65" s="7"/>
      <c r="F65" s="26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9"/>
      <c r="R65" s="30"/>
      <c r="S65" s="6"/>
      <c r="T65" s="6">
        <f t="shared" si="4"/>
        <v>220.07999999999998</v>
      </c>
      <c r="U65" s="25"/>
      <c r="V65" s="25"/>
      <c r="Y65" s="13"/>
    </row>
    <row r="66" spans="6:22" ht="12.75" outlineLevel="1">
      <c r="F66" s="26" t="s">
        <v>18</v>
      </c>
      <c r="G66" s="27">
        <v>2</v>
      </c>
      <c r="H66" s="28">
        <v>6</v>
      </c>
      <c r="I66" s="28">
        <v>6.5</v>
      </c>
      <c r="J66" s="28">
        <v>6.5</v>
      </c>
      <c r="K66" s="28">
        <v>6.5</v>
      </c>
      <c r="L66" s="28">
        <v>8</v>
      </c>
      <c r="M66" s="28">
        <v>7.5</v>
      </c>
      <c r="N66" s="28">
        <v>7</v>
      </c>
      <c r="O66" s="28">
        <v>7</v>
      </c>
      <c r="P66" s="28">
        <v>7</v>
      </c>
      <c r="Q66" s="29"/>
      <c r="R66" s="4">
        <f>((SUM($H66:$K66)-MAX($H66:$K66)-MIN($H66:$K66))+(SUM($L66:$P66)-MAX($L66:$P66)-MIN($L66:$P66)))/5*G66*3</f>
        <v>41.400000000000006</v>
      </c>
      <c r="S66" s="6"/>
      <c r="T66" s="6">
        <f t="shared" si="4"/>
        <v>220.07999999999998</v>
      </c>
      <c r="U66" s="25"/>
      <c r="V66" s="25"/>
    </row>
    <row r="67" spans="6:25" ht="12.75" outlineLevel="1">
      <c r="F67" s="26"/>
      <c r="G67" s="27"/>
      <c r="H67" s="28"/>
      <c r="I67" s="28"/>
      <c r="J67" s="28"/>
      <c r="K67" s="28"/>
      <c r="L67" s="28"/>
      <c r="M67" s="28"/>
      <c r="N67" s="28"/>
      <c r="O67" s="28"/>
      <c r="P67" s="28"/>
      <c r="Q67" s="29"/>
      <c r="R67" s="30"/>
      <c r="S67" s="6"/>
      <c r="T67" s="6">
        <f t="shared" si="4"/>
        <v>220.07999999999998</v>
      </c>
      <c r="W67" s="13"/>
      <c r="X67" s="13"/>
      <c r="Y67" s="13"/>
    </row>
    <row r="68" spans="6:24" ht="12.75" outlineLevel="1">
      <c r="F68" s="26" t="s">
        <v>14</v>
      </c>
      <c r="G68" s="27">
        <v>2.4</v>
      </c>
      <c r="H68" s="28">
        <v>6</v>
      </c>
      <c r="I68" s="28">
        <v>6</v>
      </c>
      <c r="J68" s="28">
        <v>6</v>
      </c>
      <c r="K68" s="28">
        <v>6.5</v>
      </c>
      <c r="L68" s="28">
        <v>7.5</v>
      </c>
      <c r="M68" s="28">
        <v>7.5</v>
      </c>
      <c r="N68" s="28">
        <v>7.5</v>
      </c>
      <c r="O68" s="28">
        <v>7.5</v>
      </c>
      <c r="P68" s="28">
        <v>7.5</v>
      </c>
      <c r="Q68" s="29"/>
      <c r="R68" s="4">
        <f>((SUM($H68:$K68)-MAX($H68:$K68)-MIN($H68:$K68))+(SUM($L68:$P68)-MAX($L68:$P68)-MIN($L68:$P68)))/5*G68*3</f>
        <v>49.67999999999999</v>
      </c>
      <c r="S68" s="6"/>
      <c r="T68" s="6">
        <f t="shared" si="4"/>
        <v>220.07999999999998</v>
      </c>
      <c r="W68" s="13"/>
      <c r="X68" s="13"/>
    </row>
    <row r="69" spans="6:20" ht="12.75" outlineLevel="1">
      <c r="F69" s="26"/>
      <c r="G69" s="27"/>
      <c r="H69" s="31"/>
      <c r="I69" s="31"/>
      <c r="J69" s="31"/>
      <c r="K69" s="31"/>
      <c r="L69" s="31"/>
      <c r="M69" s="31"/>
      <c r="N69" s="31"/>
      <c r="O69" s="31"/>
      <c r="P69" s="31"/>
      <c r="Q69" s="29"/>
      <c r="R69" s="30"/>
      <c r="S69" s="6"/>
      <c r="T69" s="6">
        <f t="shared" si="4"/>
        <v>220.07999999999998</v>
      </c>
    </row>
    <row r="70" spans="1:20" ht="12.75" outlineLevel="1">
      <c r="A70" s="13"/>
      <c r="B70" s="13"/>
      <c r="C70" s="13"/>
      <c r="D70" s="13"/>
      <c r="F70" s="26" t="s">
        <v>15</v>
      </c>
      <c r="G70" s="27">
        <v>2.8</v>
      </c>
      <c r="H70" s="28">
        <v>4.5</v>
      </c>
      <c r="I70" s="28">
        <v>5.5</v>
      </c>
      <c r="J70" s="28">
        <v>4.5</v>
      </c>
      <c r="K70" s="28">
        <v>4.5</v>
      </c>
      <c r="L70" s="28">
        <v>7</v>
      </c>
      <c r="M70" s="28">
        <v>7</v>
      </c>
      <c r="N70" s="28">
        <v>7</v>
      </c>
      <c r="O70" s="28">
        <v>6.5</v>
      </c>
      <c r="P70" s="28">
        <v>6.5</v>
      </c>
      <c r="Q70" s="29"/>
      <c r="R70" s="4">
        <f>((SUM($H70:$K70)-MAX($H70:$K70)-MIN($H70:$K70))+(SUM($L70:$P70)-MAX($L70:$P70)-MIN($L70:$P70)))/5*G70*3</f>
        <v>49.56</v>
      </c>
      <c r="S70" s="6"/>
      <c r="T70" s="6">
        <f t="shared" si="4"/>
        <v>220.07999999999998</v>
      </c>
    </row>
    <row r="71" spans="1:20" ht="12.75" outlineLevel="1">
      <c r="A71" s="13"/>
      <c r="B71" s="13"/>
      <c r="C71" s="13"/>
      <c r="D71" s="13"/>
      <c r="F71" s="26"/>
      <c r="G71" s="27"/>
      <c r="H71" s="28"/>
      <c r="I71" s="28"/>
      <c r="J71" s="28"/>
      <c r="K71" s="28"/>
      <c r="L71" s="28"/>
      <c r="M71" s="28"/>
      <c r="N71" s="28"/>
      <c r="O71" s="28"/>
      <c r="P71" s="28"/>
      <c r="Q71" s="29"/>
      <c r="R71" s="30"/>
      <c r="S71" s="6"/>
      <c r="T71" s="6">
        <f t="shared" si="4"/>
        <v>220.07999999999998</v>
      </c>
    </row>
    <row r="72" spans="6:20" ht="12.75" outlineLevel="1">
      <c r="F72" s="26" t="s">
        <v>22</v>
      </c>
      <c r="G72" s="27">
        <v>2.4</v>
      </c>
      <c r="H72" s="28">
        <v>6.5</v>
      </c>
      <c r="I72" s="28">
        <v>6</v>
      </c>
      <c r="J72" s="28">
        <v>2.5</v>
      </c>
      <c r="K72" s="28">
        <v>2</v>
      </c>
      <c r="L72" s="28">
        <v>6.5</v>
      </c>
      <c r="M72" s="28">
        <v>5.5</v>
      </c>
      <c r="N72" s="28">
        <v>6</v>
      </c>
      <c r="O72" s="28">
        <v>5.5</v>
      </c>
      <c r="P72" s="28">
        <v>6</v>
      </c>
      <c r="Q72" s="29"/>
      <c r="R72" s="4">
        <f>((SUM($H72:$K72)-MAX($H72:$K72)-MIN($H72:$K72))+(SUM($L72:$P72)-MAX($L72:$P72)-MIN($L72:$P72)))/5*G72*3</f>
        <v>37.44</v>
      </c>
      <c r="S72" s="6"/>
      <c r="T72" s="6">
        <f t="shared" si="4"/>
        <v>220.07999999999998</v>
      </c>
    </row>
    <row r="73" ht="12.75" outlineLevel="1"/>
  </sheetData>
  <printOptions/>
  <pageMargins left="0.5905511811023623" right="0" top="1.1811023622047245" bottom="0.5905511811023623" header="0.1968503937007874" footer="0.31496062992125984"/>
  <pageSetup fitToHeight="2" horizontalDpi="300" verticalDpi="300" orientation="portrait" paperSize="9" scale="75" r:id="rId2"/>
  <headerFooter alignWithMargins="0">
    <oddHeader>&amp;C&amp;"Arial,полужирный"Комитет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
14-18 февраля 2012 г.
ЦВВС "Невская волна"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zoomScale="80" zoomScaleNormal="80" workbookViewId="0" topLeftCell="A3">
      <selection activeCell="AF16" sqref="AF16"/>
    </sheetView>
  </sheetViews>
  <sheetFormatPr defaultColWidth="9.140625" defaultRowHeight="12.75" outlineLevelRow="1"/>
  <cols>
    <col min="1" max="1" width="6.28125" style="8" customWidth="1"/>
    <col min="2" max="2" width="0.42578125" style="9" customWidth="1"/>
    <col min="3" max="4" width="4.8515625" style="9" hidden="1" customWidth="1"/>
    <col min="5" max="5" width="10.7109375" style="10" customWidth="1"/>
    <col min="6" max="6" width="7.00390625" style="11" customWidth="1"/>
    <col min="7" max="7" width="4.7109375" style="11" customWidth="1"/>
    <col min="8" max="8" width="5.140625" style="10" customWidth="1"/>
    <col min="9" max="9" width="5.140625" style="12" customWidth="1"/>
    <col min="10" max="10" width="5.7109375" style="12" customWidth="1"/>
    <col min="11" max="16" width="4.421875" style="10" customWidth="1"/>
    <col min="17" max="17" width="2.140625" style="10" customWidth="1"/>
    <col min="18" max="18" width="8.00390625" style="13" customWidth="1"/>
    <col min="19" max="19" width="9.7109375" style="10" customWidth="1"/>
    <col min="20" max="20" width="11.00390625" style="10" hidden="1" customWidth="1"/>
    <col min="21" max="21" width="9.28125" style="10" customWidth="1"/>
    <col min="22" max="22" width="14.57421875" style="10" customWidth="1"/>
    <col min="23" max="16384" width="8.00390625" style="10" customWidth="1"/>
  </cols>
  <sheetData>
    <row r="1" ht="12.75" hidden="1">
      <c r="B1" s="1"/>
    </row>
    <row r="2" ht="44.25" customHeight="1" hidden="1"/>
    <row r="3" spans="2:9" ht="15">
      <c r="B3" s="14" t="s">
        <v>6</v>
      </c>
      <c r="F3" s="14"/>
      <c r="G3" s="14"/>
      <c r="H3" s="14"/>
      <c r="I3" s="10"/>
    </row>
    <row r="4" spans="2:8" ht="3.75" customHeight="1">
      <c r="B4" s="2" t="s">
        <v>0</v>
      </c>
      <c r="F4" s="14"/>
      <c r="G4" s="14"/>
      <c r="H4" s="14"/>
    </row>
    <row r="5" spans="2:10" ht="24" customHeight="1">
      <c r="B5" s="36" t="s">
        <v>29</v>
      </c>
      <c r="F5" s="14"/>
      <c r="G5" s="37"/>
      <c r="H5" s="14"/>
      <c r="I5" s="2"/>
      <c r="J5" s="40" t="s">
        <v>32</v>
      </c>
    </row>
    <row r="6" spans="6:9" ht="4.5" customHeight="1">
      <c r="F6" s="14"/>
      <c r="G6" s="14"/>
      <c r="H6" s="14"/>
      <c r="I6" s="2"/>
    </row>
    <row r="7" spans="1:24" ht="12.75">
      <c r="A7" s="15" t="s">
        <v>7</v>
      </c>
      <c r="B7" s="15" t="s">
        <v>8</v>
      </c>
      <c r="C7" s="15"/>
      <c r="D7" s="15"/>
      <c r="E7" s="16" t="s">
        <v>1</v>
      </c>
      <c r="F7" s="17"/>
      <c r="G7" s="16"/>
      <c r="H7" s="17"/>
      <c r="I7" s="16" t="s">
        <v>2</v>
      </c>
      <c r="J7" s="17" t="s">
        <v>3</v>
      </c>
      <c r="K7" s="16" t="s">
        <v>4</v>
      </c>
      <c r="L7" s="17"/>
      <c r="M7" s="16"/>
      <c r="N7" s="17"/>
      <c r="O7" s="16"/>
      <c r="P7" s="17"/>
      <c r="Q7" s="16"/>
      <c r="R7" s="18"/>
      <c r="S7" s="18" t="s">
        <v>23</v>
      </c>
      <c r="T7" s="16"/>
      <c r="U7" s="17" t="s">
        <v>9</v>
      </c>
      <c r="V7" s="19" t="s">
        <v>5</v>
      </c>
      <c r="W7" s="19"/>
      <c r="X7" s="19"/>
    </row>
    <row r="8" spans="1:24" ht="13.5" thickBot="1">
      <c r="A8" s="20"/>
      <c r="B8" s="20"/>
      <c r="C8" s="20"/>
      <c r="D8" s="20"/>
      <c r="E8" s="20"/>
      <c r="F8" s="20"/>
      <c r="G8" s="21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22">
        <v>9</v>
      </c>
      <c r="Q8" s="20"/>
      <c r="R8" s="20"/>
      <c r="S8" s="20"/>
      <c r="T8" s="20"/>
      <c r="U8" s="20"/>
      <c r="V8" s="20"/>
      <c r="W8" s="20"/>
      <c r="X8" s="20"/>
    </row>
    <row r="9" spans="5:20" ht="15.75">
      <c r="E9" s="39" t="s">
        <v>87</v>
      </c>
      <c r="F9" s="26"/>
      <c r="G9" s="27"/>
      <c r="H9" s="32"/>
      <c r="I9" s="33"/>
      <c r="J9" s="32"/>
      <c r="K9" s="33"/>
      <c r="L9" s="32"/>
      <c r="M9" s="33"/>
      <c r="N9" s="33"/>
      <c r="O9" s="33"/>
      <c r="P9" s="33"/>
      <c r="Q9" s="29"/>
      <c r="R9" s="29"/>
      <c r="S9" s="6"/>
      <c r="T9" s="6" t="e">
        <f>#REF!</f>
        <v>#REF!</v>
      </c>
    </row>
    <row r="10" spans="1:25" s="13" customFormat="1" ht="12.75">
      <c r="A10" s="8"/>
      <c r="B10" s="9"/>
      <c r="C10" s="9"/>
      <c r="D10" s="9"/>
      <c r="E10" s="10"/>
      <c r="F10" s="11"/>
      <c r="G10" s="11"/>
      <c r="H10" s="10"/>
      <c r="I10" s="12"/>
      <c r="J10" s="12"/>
      <c r="K10" s="10"/>
      <c r="L10" s="10"/>
      <c r="M10" s="10"/>
      <c r="N10" s="10"/>
      <c r="O10" s="10"/>
      <c r="P10" s="10"/>
      <c r="Q10" s="10"/>
      <c r="S10" s="10"/>
      <c r="T10" s="10"/>
      <c r="U10" s="10"/>
      <c r="V10" s="10"/>
      <c r="W10" s="10"/>
      <c r="X10" s="10"/>
      <c r="Y10" s="10"/>
    </row>
    <row r="11" spans="1:25" s="13" customFormat="1" ht="15">
      <c r="A11" s="34">
        <v>1</v>
      </c>
      <c r="B11" s="9"/>
      <c r="C11" s="9"/>
      <c r="D11" s="9"/>
      <c r="E11" s="3" t="s">
        <v>60</v>
      </c>
      <c r="F11" s="3"/>
      <c r="G11" s="3"/>
      <c r="H11" s="3"/>
      <c r="I11" s="3">
        <v>2000</v>
      </c>
      <c r="J11" s="23">
        <v>1</v>
      </c>
      <c r="K11" s="3" t="s">
        <v>35</v>
      </c>
      <c r="L11" s="3"/>
      <c r="M11" s="3"/>
      <c r="N11" s="3"/>
      <c r="O11" s="3"/>
      <c r="P11" s="3"/>
      <c r="Q11" s="4"/>
      <c r="R11" s="5"/>
      <c r="S11" s="5">
        <f>SUM(R13:R23)</f>
        <v>220.17</v>
      </c>
      <c r="T11" s="6">
        <f>S11</f>
        <v>220.17</v>
      </c>
      <c r="U11" s="35">
        <v>1</v>
      </c>
      <c r="V11" s="25" t="s">
        <v>110</v>
      </c>
      <c r="W11" s="10"/>
      <c r="X11" s="10"/>
      <c r="Y11" s="10"/>
    </row>
    <row r="12" spans="5:22" ht="15" outlineLevel="1">
      <c r="E12" s="3" t="s">
        <v>40</v>
      </c>
      <c r="F12" s="3"/>
      <c r="G12" s="3"/>
      <c r="H12" s="3"/>
      <c r="I12" s="3">
        <v>2000</v>
      </c>
      <c r="J12" s="23">
        <v>1</v>
      </c>
      <c r="K12" s="3" t="s">
        <v>35</v>
      </c>
      <c r="L12" s="3"/>
      <c r="M12" s="3"/>
      <c r="N12" s="3"/>
      <c r="O12" s="3"/>
      <c r="P12" s="3"/>
      <c r="Q12" s="4"/>
      <c r="R12" s="5"/>
      <c r="S12" s="5"/>
      <c r="T12" s="6">
        <f aca="true" t="shared" si="0" ref="T12:T23">T11</f>
        <v>220.17</v>
      </c>
      <c r="U12" s="24"/>
      <c r="V12" s="25" t="s">
        <v>110</v>
      </c>
    </row>
    <row r="13" spans="5:22" ht="12.75" outlineLevel="1">
      <c r="E13" s="7"/>
      <c r="F13" s="26" t="s">
        <v>51</v>
      </c>
      <c r="G13" s="27">
        <v>2</v>
      </c>
      <c r="H13" s="28">
        <v>6</v>
      </c>
      <c r="I13" s="28">
        <v>6</v>
      </c>
      <c r="J13" s="28">
        <v>7</v>
      </c>
      <c r="K13" s="28">
        <v>7</v>
      </c>
      <c r="L13" s="28">
        <v>7</v>
      </c>
      <c r="M13" s="28">
        <v>7</v>
      </c>
      <c r="N13" s="28">
        <v>7</v>
      </c>
      <c r="O13" s="28">
        <v>7</v>
      </c>
      <c r="P13" s="28">
        <v>6.5</v>
      </c>
      <c r="Q13" s="29"/>
      <c r="R13" s="4">
        <f>((SUM($H13:$K13)-MAX($H13:$K13)-MIN($H13:$K13))+(SUM($L13:$P13)-MAX($L13:$P13)-MIN($L13:$P13)))/5*G13*3</f>
        <v>40.8</v>
      </c>
      <c r="S13" s="6"/>
      <c r="T13" s="6">
        <f t="shared" si="0"/>
        <v>220.17</v>
      </c>
      <c r="U13" s="25"/>
      <c r="V13" s="25"/>
    </row>
    <row r="14" spans="5:22" ht="12.75" outlineLevel="1">
      <c r="E14" s="7"/>
      <c r="F14" s="26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30"/>
      <c r="S14" s="6"/>
      <c r="T14" s="6">
        <f t="shared" si="0"/>
        <v>220.17</v>
      </c>
      <c r="U14" s="25"/>
      <c r="V14" s="25"/>
    </row>
    <row r="15" spans="6:22" ht="12.75" outlineLevel="1">
      <c r="F15" s="26" t="s">
        <v>19</v>
      </c>
      <c r="G15" s="27">
        <v>2</v>
      </c>
      <c r="H15" s="28">
        <v>5.5</v>
      </c>
      <c r="I15" s="28">
        <v>5.5</v>
      </c>
      <c r="J15" s="28">
        <v>6</v>
      </c>
      <c r="K15" s="28">
        <v>4.5</v>
      </c>
      <c r="L15" s="28">
        <v>8.5</v>
      </c>
      <c r="M15" s="28">
        <v>7.5</v>
      </c>
      <c r="N15" s="28">
        <v>7.5</v>
      </c>
      <c r="O15" s="28">
        <v>7.5</v>
      </c>
      <c r="P15" s="28">
        <v>8</v>
      </c>
      <c r="Q15" s="29"/>
      <c r="R15" s="4">
        <f>((SUM($H15:$K15)-MAX($H15:$K15)-MIN($H15:$K15))+(SUM($L15:$P15)-MAX($L15:$P15)-MIN($L15:$P15)))/5*G15*3</f>
        <v>40.8</v>
      </c>
      <c r="S15" s="6"/>
      <c r="T15" s="6">
        <f t="shared" si="0"/>
        <v>220.17</v>
      </c>
      <c r="U15" s="25"/>
      <c r="V15" s="25"/>
    </row>
    <row r="16" spans="6:24" ht="12.75" outlineLevel="1"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30"/>
      <c r="S16" s="6"/>
      <c r="T16" s="6">
        <f t="shared" si="0"/>
        <v>220.17</v>
      </c>
      <c r="W16" s="13"/>
      <c r="X16" s="13"/>
    </row>
    <row r="17" spans="6:24" ht="12.75" outlineLevel="1">
      <c r="F17" s="26" t="s">
        <v>17</v>
      </c>
      <c r="G17" s="27">
        <v>2.7</v>
      </c>
      <c r="H17" s="28">
        <v>6.5</v>
      </c>
      <c r="I17" s="28">
        <v>7</v>
      </c>
      <c r="J17" s="28">
        <v>4.5</v>
      </c>
      <c r="K17" s="28">
        <v>4</v>
      </c>
      <c r="L17" s="28">
        <v>7</v>
      </c>
      <c r="M17" s="28">
        <v>6.5</v>
      </c>
      <c r="N17" s="28">
        <v>6.5</v>
      </c>
      <c r="O17" s="28">
        <v>6.5</v>
      </c>
      <c r="P17" s="28">
        <v>6.5</v>
      </c>
      <c r="Q17" s="29"/>
      <c r="R17" s="4">
        <f>((SUM($H17:$K17)-MAX($H17:$K17)-MIN($H17:$K17))+(SUM($L17:$P17)-MAX($L17:$P17)-MIN($L17:$P17)))/5*G17*3</f>
        <v>49.41</v>
      </c>
      <c r="S17" s="6"/>
      <c r="T17" s="6">
        <f t="shared" si="0"/>
        <v>220.17</v>
      </c>
      <c r="W17" s="13"/>
      <c r="X17" s="13"/>
    </row>
    <row r="18" spans="6:20" ht="12.75" outlineLevel="1"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29"/>
      <c r="R18" s="30"/>
      <c r="S18" s="6"/>
      <c r="T18" s="6">
        <f t="shared" si="0"/>
        <v>220.17</v>
      </c>
    </row>
    <row r="19" spans="1:20" ht="12.75" outlineLevel="1">
      <c r="A19" s="13"/>
      <c r="B19" s="13"/>
      <c r="C19" s="13"/>
      <c r="D19" s="13"/>
      <c r="F19" s="26" t="s">
        <v>14</v>
      </c>
      <c r="G19" s="27">
        <v>2.4</v>
      </c>
      <c r="H19" s="28">
        <v>5.5</v>
      </c>
      <c r="I19" s="28">
        <v>4.5</v>
      </c>
      <c r="J19" s="28">
        <v>4.5</v>
      </c>
      <c r="K19" s="28">
        <v>4.5</v>
      </c>
      <c r="L19" s="28">
        <v>6</v>
      </c>
      <c r="M19" s="28">
        <v>6</v>
      </c>
      <c r="N19" s="28">
        <v>6</v>
      </c>
      <c r="O19" s="28">
        <v>5.5</v>
      </c>
      <c r="P19" s="28">
        <v>5.5</v>
      </c>
      <c r="Q19" s="29"/>
      <c r="R19" s="4">
        <f>((SUM($H19:$K19)-MAX($H19:$K19)-MIN($H19:$K19))+(SUM($L19:$P19)-MAX($L19:$P19)-MIN($L19:$P19)))/5*G19*3</f>
        <v>38.16</v>
      </c>
      <c r="S19" s="6"/>
      <c r="T19" s="6">
        <f t="shared" si="0"/>
        <v>220.17</v>
      </c>
    </row>
    <row r="20" spans="1:25" ht="12.75" outlineLevel="1">
      <c r="A20" s="13"/>
      <c r="B20" s="13"/>
      <c r="C20" s="13"/>
      <c r="D20" s="13"/>
      <c r="F20" s="26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30"/>
      <c r="S20" s="6"/>
      <c r="T20" s="6">
        <f t="shared" si="0"/>
        <v>220.17</v>
      </c>
      <c r="Y20" s="13"/>
    </row>
    <row r="21" spans="6:25" ht="12.75" outlineLevel="1">
      <c r="F21" s="26" t="s">
        <v>26</v>
      </c>
      <c r="G21" s="27">
        <v>2.5</v>
      </c>
      <c r="H21" s="28">
        <v>6.5</v>
      </c>
      <c r="I21" s="28">
        <v>6.5</v>
      </c>
      <c r="J21" s="28">
        <v>6.5</v>
      </c>
      <c r="K21" s="28">
        <v>6.5</v>
      </c>
      <c r="L21" s="28">
        <v>7</v>
      </c>
      <c r="M21" s="28">
        <v>7</v>
      </c>
      <c r="N21" s="28">
        <v>7</v>
      </c>
      <c r="O21" s="28">
        <v>7</v>
      </c>
      <c r="P21" s="28">
        <v>7</v>
      </c>
      <c r="Q21" s="29"/>
      <c r="R21" s="4">
        <f>((SUM($H21:$K21)-MAX($H21:$K21)-MIN($H21:$K21))+(SUM($L21:$P21)-MAX($L21:$P21)-MIN($L21:$P21)))/5*G21*3</f>
        <v>51</v>
      </c>
      <c r="S21" s="6"/>
      <c r="T21" s="6">
        <f t="shared" si="0"/>
        <v>220.17</v>
      </c>
      <c r="Y21" s="13"/>
    </row>
    <row r="22" spans="6:20" ht="12.75">
      <c r="F22" s="26"/>
      <c r="G22" s="27"/>
      <c r="H22" s="32"/>
      <c r="I22" s="33"/>
      <c r="J22" s="32"/>
      <c r="K22" s="33"/>
      <c r="L22" s="32"/>
      <c r="M22" s="33"/>
      <c r="N22" s="33"/>
      <c r="O22" s="33"/>
      <c r="P22" s="33"/>
      <c r="Q22" s="29"/>
      <c r="R22" s="29"/>
      <c r="S22" s="6"/>
      <c r="T22" s="6">
        <f t="shared" si="0"/>
        <v>220.17</v>
      </c>
    </row>
    <row r="23" spans="1:25" s="13" customFormat="1" ht="0.75" customHeight="1">
      <c r="A23" s="8"/>
      <c r="B23" s="9"/>
      <c r="C23" s="9"/>
      <c r="D23" s="9"/>
      <c r="E23" s="10"/>
      <c r="F23" s="26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4"/>
      <c r="S23" s="6"/>
      <c r="T23" s="6">
        <f t="shared" si="0"/>
        <v>220.17</v>
      </c>
      <c r="U23" s="10"/>
      <c r="V23" s="10"/>
      <c r="W23" s="10"/>
      <c r="X23" s="10"/>
      <c r="Y23" s="10"/>
    </row>
    <row r="24" spans="1:25" s="13" customFormat="1" ht="15.75">
      <c r="A24" s="8"/>
      <c r="B24" s="9"/>
      <c r="C24" s="9"/>
      <c r="D24" s="9"/>
      <c r="E24" s="39" t="s">
        <v>111</v>
      </c>
      <c r="F24" s="42"/>
      <c r="G24" s="43"/>
      <c r="H24" s="42"/>
      <c r="I24" s="33"/>
      <c r="J24" s="32"/>
      <c r="K24" s="33"/>
      <c r="L24" s="32"/>
      <c r="M24" s="33"/>
      <c r="N24" s="33"/>
      <c r="O24" s="33"/>
      <c r="P24" s="33"/>
      <c r="Q24" s="29"/>
      <c r="R24" s="29"/>
      <c r="S24" s="6"/>
      <c r="T24" s="6" t="e">
        <f>#REF!</f>
        <v>#REF!</v>
      </c>
      <c r="U24" s="10"/>
      <c r="V24" s="10"/>
      <c r="W24" s="10"/>
      <c r="X24" s="10"/>
      <c r="Y24" s="10"/>
    </row>
    <row r="25" ht="12.75" outlineLevel="1"/>
    <row r="26" spans="1:22" ht="15" outlineLevel="1">
      <c r="A26" s="34">
        <v>1</v>
      </c>
      <c r="E26" s="3" t="s">
        <v>42</v>
      </c>
      <c r="F26" s="3"/>
      <c r="G26" s="3"/>
      <c r="H26" s="3"/>
      <c r="I26" s="3">
        <v>2000</v>
      </c>
      <c r="J26" s="23">
        <v>1</v>
      </c>
      <c r="K26" s="3" t="s">
        <v>35</v>
      </c>
      <c r="L26" s="3"/>
      <c r="M26" s="3"/>
      <c r="N26" s="3"/>
      <c r="O26" s="3"/>
      <c r="P26" s="3"/>
      <c r="Q26" s="4"/>
      <c r="R26" s="5"/>
      <c r="S26" s="5">
        <f>SUM(R28:R37)</f>
        <v>205.68</v>
      </c>
      <c r="T26" s="6">
        <f>S26</f>
        <v>205.68</v>
      </c>
      <c r="U26" s="35"/>
      <c r="V26" s="25" t="s">
        <v>110</v>
      </c>
    </row>
    <row r="27" spans="5:22" ht="15" outlineLevel="1">
      <c r="E27" s="3" t="s">
        <v>66</v>
      </c>
      <c r="F27" s="3"/>
      <c r="G27" s="3"/>
      <c r="H27" s="3"/>
      <c r="I27" s="3">
        <v>1998</v>
      </c>
      <c r="J27" s="23">
        <v>1</v>
      </c>
      <c r="K27" s="3" t="s">
        <v>35</v>
      </c>
      <c r="L27" s="3"/>
      <c r="M27" s="3"/>
      <c r="N27" s="3"/>
      <c r="O27" s="3"/>
      <c r="P27" s="3"/>
      <c r="Q27" s="4"/>
      <c r="R27" s="5"/>
      <c r="S27" s="5"/>
      <c r="T27" s="6">
        <f aca="true" t="shared" si="1" ref="T27:T37">T26</f>
        <v>205.68</v>
      </c>
      <c r="U27" s="24"/>
      <c r="V27" s="25" t="s">
        <v>110</v>
      </c>
    </row>
    <row r="28" spans="5:22" ht="12.75" outlineLevel="1">
      <c r="E28" s="7"/>
      <c r="F28" s="26" t="s">
        <v>51</v>
      </c>
      <c r="G28" s="27">
        <v>2</v>
      </c>
      <c r="H28" s="28">
        <v>5</v>
      </c>
      <c r="I28" s="28">
        <v>5</v>
      </c>
      <c r="J28" s="28">
        <v>5.5</v>
      </c>
      <c r="K28" s="28">
        <v>5.5</v>
      </c>
      <c r="L28" s="28">
        <v>7.5</v>
      </c>
      <c r="M28" s="28">
        <v>7</v>
      </c>
      <c r="N28" s="28">
        <v>7.5</v>
      </c>
      <c r="O28" s="28">
        <v>7.5</v>
      </c>
      <c r="P28" s="28">
        <v>7</v>
      </c>
      <c r="Q28" s="29"/>
      <c r="R28" s="4">
        <f>((SUM($H28:$K28)-MAX($H28:$K28)-MIN($H28:$K28))+(SUM($L28:$P28)-MAX($L28:$P28)-MIN($L28:$P28)))/5*G28*3</f>
        <v>39</v>
      </c>
      <c r="S28" s="6"/>
      <c r="T28" s="6">
        <f t="shared" si="1"/>
        <v>205.68</v>
      </c>
      <c r="U28" s="25"/>
      <c r="V28" s="25"/>
    </row>
    <row r="29" spans="5:22" ht="12.75" outlineLevel="1">
      <c r="E29" s="7"/>
      <c r="F29" s="26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30"/>
      <c r="S29" s="6"/>
      <c r="T29" s="6">
        <f t="shared" si="1"/>
        <v>205.68</v>
      </c>
      <c r="U29" s="25"/>
      <c r="V29" s="25"/>
    </row>
    <row r="30" spans="6:22" ht="12.75" outlineLevel="1">
      <c r="F30" s="26" t="s">
        <v>19</v>
      </c>
      <c r="G30" s="27">
        <v>2</v>
      </c>
      <c r="H30" s="28">
        <v>6</v>
      </c>
      <c r="I30" s="28">
        <v>6</v>
      </c>
      <c r="J30" s="28">
        <v>6</v>
      </c>
      <c r="K30" s="28">
        <v>5.5</v>
      </c>
      <c r="L30" s="28">
        <v>7.5</v>
      </c>
      <c r="M30" s="28">
        <v>7.5</v>
      </c>
      <c r="N30" s="28">
        <v>7</v>
      </c>
      <c r="O30" s="28">
        <v>7.5</v>
      </c>
      <c r="P30" s="28">
        <v>7.5</v>
      </c>
      <c r="Q30" s="29"/>
      <c r="R30" s="4">
        <f>((SUM($H30:$K30)-MAX($H30:$K30)-MIN($H30:$K30))+(SUM($L30:$P30)-MAX($L30:$P30)-MIN($L30:$P30)))/5*G30*3</f>
        <v>41.400000000000006</v>
      </c>
      <c r="S30" s="6"/>
      <c r="T30" s="6">
        <f t="shared" si="1"/>
        <v>205.68</v>
      </c>
      <c r="U30" s="25"/>
      <c r="V30" s="25"/>
    </row>
    <row r="31" spans="6:24" ht="12.75" outlineLevel="1">
      <c r="F31" s="26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30"/>
      <c r="S31" s="6"/>
      <c r="T31" s="6">
        <f t="shared" si="1"/>
        <v>205.68</v>
      </c>
      <c r="W31" s="13"/>
      <c r="X31" s="13"/>
    </row>
    <row r="32" spans="6:25" ht="12.75" outlineLevel="1">
      <c r="F32" s="26" t="s">
        <v>14</v>
      </c>
      <c r="G32" s="27">
        <v>2.4</v>
      </c>
      <c r="H32" s="28">
        <v>5</v>
      </c>
      <c r="I32" s="28">
        <v>4.5</v>
      </c>
      <c r="J32" s="28">
        <v>6</v>
      </c>
      <c r="K32" s="28">
        <v>5</v>
      </c>
      <c r="L32" s="28">
        <v>7</v>
      </c>
      <c r="M32" s="28">
        <v>7</v>
      </c>
      <c r="N32" s="28">
        <v>7</v>
      </c>
      <c r="O32" s="28">
        <v>7</v>
      </c>
      <c r="P32" s="28">
        <v>6.5</v>
      </c>
      <c r="Q32" s="29"/>
      <c r="R32" s="4">
        <f>((SUM($H32:$K32)-MAX($H32:$K32)-MIN($H32:$K32))+(SUM($L32:$P32)-MAX($L32:$P32)-MIN($L32:$P32)))/5*G32*3</f>
        <v>44.64</v>
      </c>
      <c r="S32" s="6"/>
      <c r="T32" s="6">
        <f t="shared" si="1"/>
        <v>205.68</v>
      </c>
      <c r="W32" s="13"/>
      <c r="X32" s="13"/>
      <c r="Y32" s="13"/>
    </row>
    <row r="33" spans="6:25" ht="12.75" outlineLevel="1">
      <c r="F33" s="26"/>
      <c r="G33" s="27"/>
      <c r="H33" s="31"/>
      <c r="I33" s="31"/>
      <c r="J33" s="31"/>
      <c r="K33" s="31"/>
      <c r="L33" s="31"/>
      <c r="M33" s="31"/>
      <c r="N33" s="31"/>
      <c r="O33" s="31"/>
      <c r="P33" s="31"/>
      <c r="Q33" s="29"/>
      <c r="R33" s="30"/>
      <c r="S33" s="6"/>
      <c r="T33" s="6">
        <f t="shared" si="1"/>
        <v>205.68</v>
      </c>
      <c r="Y33" s="13"/>
    </row>
    <row r="34" spans="1:20" ht="12.75" outlineLevel="1">
      <c r="A34" s="13"/>
      <c r="B34" s="13"/>
      <c r="C34" s="13"/>
      <c r="D34" s="13"/>
      <c r="F34" s="26" t="s">
        <v>16</v>
      </c>
      <c r="G34" s="27">
        <v>2.1</v>
      </c>
      <c r="H34" s="28">
        <v>5.5</v>
      </c>
      <c r="I34" s="28">
        <v>6</v>
      </c>
      <c r="J34" s="28">
        <v>6</v>
      </c>
      <c r="K34" s="28">
        <v>6.5</v>
      </c>
      <c r="L34" s="28">
        <v>7</v>
      </c>
      <c r="M34" s="28">
        <v>7</v>
      </c>
      <c r="N34" s="28">
        <v>7</v>
      </c>
      <c r="O34" s="28">
        <v>7</v>
      </c>
      <c r="P34" s="28">
        <v>6.5</v>
      </c>
      <c r="Q34" s="29"/>
      <c r="R34" s="4">
        <f>((SUM($H34:$K34)-MAX($H34:$K34)-MIN($H34:$K34))+(SUM($L34:$P34)-MAX($L34:$P34)-MIN($L34:$P34)))/5*G34*3</f>
        <v>41.58</v>
      </c>
      <c r="S34" s="6"/>
      <c r="T34" s="6">
        <f t="shared" si="1"/>
        <v>205.68</v>
      </c>
    </row>
    <row r="35" spans="1:20" ht="12.75">
      <c r="A35" s="13"/>
      <c r="B35" s="13"/>
      <c r="C35" s="13"/>
      <c r="D35" s="13"/>
      <c r="F35" s="26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30"/>
      <c r="S35" s="6"/>
      <c r="T35" s="6">
        <f t="shared" si="1"/>
        <v>205.68</v>
      </c>
    </row>
    <row r="36" spans="1:26" s="13" customFormat="1" ht="12.75">
      <c r="A36" s="8"/>
      <c r="B36" s="9"/>
      <c r="C36" s="9"/>
      <c r="D36" s="9"/>
      <c r="E36" s="10"/>
      <c r="F36" s="26" t="s">
        <v>54</v>
      </c>
      <c r="G36" s="27">
        <v>2.1</v>
      </c>
      <c r="H36" s="28">
        <v>5.5</v>
      </c>
      <c r="I36" s="28">
        <v>6</v>
      </c>
      <c r="J36" s="28">
        <v>6</v>
      </c>
      <c r="K36" s="28">
        <v>5.5</v>
      </c>
      <c r="L36" s="28">
        <v>6.5</v>
      </c>
      <c r="M36" s="28">
        <v>6.5</v>
      </c>
      <c r="N36" s="28">
        <v>7</v>
      </c>
      <c r="O36" s="28">
        <v>6.5</v>
      </c>
      <c r="P36" s="28">
        <v>6.5</v>
      </c>
      <c r="Q36" s="29"/>
      <c r="R36" s="4">
        <f>((SUM($H36:$K36)-MAX($H36:$K36)-MIN($H36:$K36))+(SUM($L36:$P36)-MAX($L36:$P36)-MIN($L36:$P36)))/5*G36*3</f>
        <v>39.06</v>
      </c>
      <c r="S36" s="6"/>
      <c r="T36" s="6">
        <f t="shared" si="1"/>
        <v>205.68</v>
      </c>
      <c r="U36" s="10"/>
      <c r="V36" s="10"/>
      <c r="W36" s="10"/>
      <c r="X36" s="10"/>
      <c r="Y36" s="10"/>
      <c r="Z36" s="10"/>
    </row>
    <row r="37" spans="1:25" s="13" customFormat="1" ht="12.75">
      <c r="A37" s="8"/>
      <c r="B37" s="9"/>
      <c r="C37" s="9"/>
      <c r="D37" s="9"/>
      <c r="E37" s="10"/>
      <c r="F37" s="26"/>
      <c r="G37" s="27"/>
      <c r="H37" s="32"/>
      <c r="I37" s="33"/>
      <c r="J37" s="32"/>
      <c r="K37" s="33"/>
      <c r="L37" s="32"/>
      <c r="M37" s="33"/>
      <c r="N37" s="33"/>
      <c r="O37" s="33"/>
      <c r="P37" s="33"/>
      <c r="Q37" s="29"/>
      <c r="R37" s="29"/>
      <c r="S37" s="6"/>
      <c r="T37" s="6">
        <f t="shared" si="1"/>
        <v>205.68</v>
      </c>
      <c r="U37" s="10"/>
      <c r="V37" s="10"/>
      <c r="W37" s="10"/>
      <c r="X37" s="10"/>
      <c r="Y37" s="10"/>
    </row>
    <row r="38" spans="1:26" ht="15" outlineLevel="1">
      <c r="A38" s="34">
        <v>2</v>
      </c>
      <c r="E38" s="3" t="s">
        <v>112</v>
      </c>
      <c r="F38" s="3"/>
      <c r="G38" s="3"/>
      <c r="H38" s="3"/>
      <c r="I38" s="3">
        <v>1999</v>
      </c>
      <c r="J38" s="23">
        <v>2</v>
      </c>
      <c r="K38" s="3" t="s">
        <v>63</v>
      </c>
      <c r="L38" s="3"/>
      <c r="M38" s="3"/>
      <c r="N38" s="3"/>
      <c r="O38" s="3"/>
      <c r="P38" s="3"/>
      <c r="Q38" s="4"/>
      <c r="R38" s="5"/>
      <c r="S38" s="5">
        <f>SUM(R40:R49)</f>
        <v>200.16</v>
      </c>
      <c r="T38" s="6">
        <f>S38</f>
        <v>200.16</v>
      </c>
      <c r="U38" s="35"/>
      <c r="V38" s="25" t="s">
        <v>65</v>
      </c>
      <c r="Z38" s="13"/>
    </row>
    <row r="39" spans="5:22" ht="15" outlineLevel="1">
      <c r="E39" s="3" t="s">
        <v>37</v>
      </c>
      <c r="F39" s="3"/>
      <c r="G39" s="3"/>
      <c r="H39" s="3"/>
      <c r="I39" s="3">
        <v>2000</v>
      </c>
      <c r="J39" s="23">
        <v>2</v>
      </c>
      <c r="K39" s="3" t="s">
        <v>63</v>
      </c>
      <c r="L39" s="3"/>
      <c r="M39" s="3"/>
      <c r="N39" s="3"/>
      <c r="O39" s="3"/>
      <c r="P39" s="3"/>
      <c r="Q39" s="4"/>
      <c r="R39" s="5"/>
      <c r="S39" s="5"/>
      <c r="T39" s="6">
        <f aca="true" t="shared" si="2" ref="T39:T48">T38</f>
        <v>200.16</v>
      </c>
      <c r="U39" s="24"/>
      <c r="V39" s="25" t="s">
        <v>65</v>
      </c>
    </row>
    <row r="40" spans="5:22" ht="12.75" outlineLevel="1">
      <c r="E40" s="7"/>
      <c r="F40" s="26" t="s">
        <v>12</v>
      </c>
      <c r="G40" s="27">
        <v>2</v>
      </c>
      <c r="H40" s="28">
        <v>5</v>
      </c>
      <c r="I40" s="28">
        <v>5</v>
      </c>
      <c r="J40" s="28">
        <v>5.5</v>
      </c>
      <c r="K40" s="28">
        <v>5.5</v>
      </c>
      <c r="L40" s="28">
        <v>7.5</v>
      </c>
      <c r="M40" s="28">
        <v>6.5</v>
      </c>
      <c r="N40" s="28">
        <v>7.5</v>
      </c>
      <c r="O40" s="28">
        <v>7</v>
      </c>
      <c r="P40" s="28">
        <v>7</v>
      </c>
      <c r="Q40" s="29"/>
      <c r="R40" s="4">
        <f>((SUM($H40:$K40)-MAX($H40:$K40)-MIN($H40:$K40))+(SUM($L40:$P40)-MAX($L40:$P40)-MIN($L40:$P40)))/5*G40*3</f>
        <v>38.400000000000006</v>
      </c>
      <c r="S40" s="6"/>
      <c r="T40" s="6">
        <f t="shared" si="2"/>
        <v>200.16</v>
      </c>
      <c r="U40" s="25"/>
      <c r="V40" s="25"/>
    </row>
    <row r="41" spans="5:22" ht="12.75" outlineLevel="1">
      <c r="E41" s="7"/>
      <c r="F41" s="26"/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/>
      <c r="S41" s="6"/>
      <c r="T41" s="6">
        <f t="shared" si="2"/>
        <v>200.16</v>
      </c>
      <c r="U41" s="25"/>
      <c r="V41" s="25"/>
    </row>
    <row r="42" spans="6:22" ht="12.75" outlineLevel="1">
      <c r="F42" s="26" t="s">
        <v>19</v>
      </c>
      <c r="G42" s="27">
        <v>2</v>
      </c>
      <c r="H42" s="28">
        <v>6</v>
      </c>
      <c r="I42" s="28">
        <v>5</v>
      </c>
      <c r="J42" s="28">
        <v>6.5</v>
      </c>
      <c r="K42" s="28">
        <v>6</v>
      </c>
      <c r="L42" s="28">
        <v>7</v>
      </c>
      <c r="M42" s="28">
        <v>7</v>
      </c>
      <c r="N42" s="28">
        <v>7</v>
      </c>
      <c r="O42" s="28">
        <v>7</v>
      </c>
      <c r="P42" s="28">
        <v>7</v>
      </c>
      <c r="Q42" s="29"/>
      <c r="R42" s="4">
        <f>((SUM($H42:$K42)-MAX($H42:$K42)-MIN($H42:$K42))+(SUM($L42:$P42)-MAX($L42:$P42)-MIN($L42:$P42)))/5*G42*3</f>
        <v>39.599999999999994</v>
      </c>
      <c r="S42" s="6"/>
      <c r="T42" s="6">
        <f t="shared" si="2"/>
        <v>200.16</v>
      </c>
      <c r="U42" s="25"/>
      <c r="V42" s="25"/>
    </row>
    <row r="43" spans="6:24" ht="12.75" outlineLevel="1">
      <c r="F43" s="26"/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9"/>
      <c r="R43" s="30"/>
      <c r="S43" s="6"/>
      <c r="T43" s="6">
        <f t="shared" si="2"/>
        <v>200.16</v>
      </c>
      <c r="W43" s="13"/>
      <c r="X43" s="13"/>
    </row>
    <row r="44" spans="6:24" ht="12.75" outlineLevel="1">
      <c r="F44" s="26" t="s">
        <v>51</v>
      </c>
      <c r="G44" s="27">
        <v>1.4</v>
      </c>
      <c r="H44" s="28">
        <v>7</v>
      </c>
      <c r="I44" s="28">
        <v>7</v>
      </c>
      <c r="J44" s="28">
        <v>6</v>
      </c>
      <c r="K44" s="28">
        <v>5.5</v>
      </c>
      <c r="L44" s="28">
        <v>8.5</v>
      </c>
      <c r="M44" s="28">
        <v>8</v>
      </c>
      <c r="N44" s="28">
        <v>8</v>
      </c>
      <c r="O44" s="28">
        <v>8</v>
      </c>
      <c r="P44" s="28">
        <v>8</v>
      </c>
      <c r="Q44" s="29"/>
      <c r="R44" s="4">
        <f>((SUM($H44:$K44)-MAX($H44:$K44)-MIN($H44:$K44))+(SUM($L44:$P44)-MAX($L44:$P44)-MIN($L44:$P44)))/5*G44*3</f>
        <v>31.08</v>
      </c>
      <c r="S44" s="6"/>
      <c r="T44" s="6">
        <f t="shared" si="2"/>
        <v>200.16</v>
      </c>
      <c r="W44" s="13"/>
      <c r="X44" s="13"/>
    </row>
    <row r="45" spans="6:20" ht="12.75" outlineLevel="1">
      <c r="F45" s="26"/>
      <c r="G45" s="27"/>
      <c r="H45" s="31"/>
      <c r="I45" s="31"/>
      <c r="J45" s="31"/>
      <c r="K45" s="31"/>
      <c r="L45" s="31"/>
      <c r="M45" s="31"/>
      <c r="N45" s="31"/>
      <c r="O45" s="31"/>
      <c r="P45" s="31"/>
      <c r="Q45" s="29"/>
      <c r="R45" s="30"/>
      <c r="S45" s="6"/>
      <c r="T45" s="6">
        <f t="shared" si="2"/>
        <v>200.16</v>
      </c>
    </row>
    <row r="46" spans="1:25" ht="12.75" outlineLevel="1">
      <c r="A46" s="13"/>
      <c r="B46" s="13"/>
      <c r="C46" s="13"/>
      <c r="D46" s="13"/>
      <c r="F46" s="26" t="s">
        <v>52</v>
      </c>
      <c r="G46" s="27">
        <v>2.2</v>
      </c>
      <c r="H46" s="28">
        <v>5.5</v>
      </c>
      <c r="I46" s="28">
        <v>5</v>
      </c>
      <c r="J46" s="28">
        <v>5.5</v>
      </c>
      <c r="K46" s="28">
        <v>5.5</v>
      </c>
      <c r="L46" s="28">
        <v>8</v>
      </c>
      <c r="M46" s="28">
        <v>8</v>
      </c>
      <c r="N46" s="28">
        <v>8.5</v>
      </c>
      <c r="O46" s="28">
        <v>8</v>
      </c>
      <c r="P46" s="28">
        <v>7.5</v>
      </c>
      <c r="Q46" s="29"/>
      <c r="R46" s="4">
        <f>((SUM($H46:$K46)-MAX($H46:$K46)-MIN($H46:$K46))+(SUM($L46:$P46)-MAX($L46:$P46)-MIN($L46:$P46)))/5*G46*3</f>
        <v>46.2</v>
      </c>
      <c r="S46" s="6"/>
      <c r="T46" s="6">
        <f t="shared" si="2"/>
        <v>200.16</v>
      </c>
      <c r="Y46" s="13"/>
    </row>
    <row r="47" spans="1:20" ht="12.75" outlineLevel="1">
      <c r="A47" s="13"/>
      <c r="B47" s="13"/>
      <c r="C47" s="13"/>
      <c r="D47" s="13"/>
      <c r="F47" s="26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30"/>
      <c r="S47" s="6"/>
      <c r="T47" s="6">
        <f t="shared" si="2"/>
        <v>200.16</v>
      </c>
    </row>
    <row r="48" spans="6:20" ht="12.75">
      <c r="F48" s="26" t="s">
        <v>38</v>
      </c>
      <c r="G48" s="27">
        <v>2.2</v>
      </c>
      <c r="H48" s="28">
        <v>5.5</v>
      </c>
      <c r="I48" s="28">
        <v>6</v>
      </c>
      <c r="J48" s="28">
        <v>6.5</v>
      </c>
      <c r="K48" s="28">
        <v>6</v>
      </c>
      <c r="L48" s="28">
        <v>7</v>
      </c>
      <c r="M48" s="28">
        <v>7</v>
      </c>
      <c r="N48" s="28">
        <v>7.5</v>
      </c>
      <c r="O48" s="28">
        <v>7.5</v>
      </c>
      <c r="P48" s="28">
        <v>7.5</v>
      </c>
      <c r="Q48" s="29"/>
      <c r="R48" s="4">
        <f>((SUM($H48:$K48)-MAX($H48:$K48)-MIN($H48:$K48))+(SUM($L48:$P48)-MAX($L48:$P48)-MIN($L48:$P48)))/5*G48*3</f>
        <v>44.88</v>
      </c>
      <c r="S48" s="6"/>
      <c r="T48" s="6">
        <f t="shared" si="2"/>
        <v>200.16</v>
      </c>
    </row>
    <row r="49" spans="25:26" s="13" customFormat="1" ht="12.75">
      <c r="Y49" s="10"/>
      <c r="Z49" s="10"/>
    </row>
    <row r="50" spans="1:25" s="13" customFormat="1" ht="15">
      <c r="A50" s="34">
        <v>3</v>
      </c>
      <c r="B50" s="9"/>
      <c r="C50" s="9"/>
      <c r="D50" s="9"/>
      <c r="E50" s="3" t="s">
        <v>113</v>
      </c>
      <c r="F50" s="3"/>
      <c r="G50" s="3"/>
      <c r="H50" s="3"/>
      <c r="I50" s="3">
        <v>2001</v>
      </c>
      <c r="J50" s="23">
        <v>2</v>
      </c>
      <c r="K50" s="3" t="s">
        <v>63</v>
      </c>
      <c r="L50" s="3"/>
      <c r="M50" s="3"/>
      <c r="N50" s="3"/>
      <c r="O50" s="3"/>
      <c r="P50" s="3"/>
      <c r="Q50" s="4"/>
      <c r="R50" s="5"/>
      <c r="S50" s="5">
        <f>SUM(R52:R61)</f>
        <v>174.26999999999998</v>
      </c>
      <c r="T50" s="6">
        <f>S50</f>
        <v>174.26999999999998</v>
      </c>
      <c r="U50" s="35"/>
      <c r="V50" s="25" t="s">
        <v>64</v>
      </c>
      <c r="W50" s="10"/>
      <c r="X50" s="10"/>
      <c r="Y50" s="10"/>
    </row>
    <row r="51" spans="5:26" ht="15" outlineLevel="1">
      <c r="E51" s="3" t="s">
        <v>41</v>
      </c>
      <c r="F51" s="3"/>
      <c r="G51" s="3"/>
      <c r="H51" s="3"/>
      <c r="I51" s="3">
        <v>2000</v>
      </c>
      <c r="J51" s="23">
        <v>2</v>
      </c>
      <c r="K51" s="3" t="s">
        <v>63</v>
      </c>
      <c r="L51" s="3"/>
      <c r="M51" s="3"/>
      <c r="N51" s="3"/>
      <c r="O51" s="3"/>
      <c r="P51" s="3"/>
      <c r="Q51" s="4"/>
      <c r="R51" s="5"/>
      <c r="S51" s="5"/>
      <c r="T51" s="6">
        <f aca="true" t="shared" si="3" ref="T51:T60">T50</f>
        <v>174.26999999999998</v>
      </c>
      <c r="U51" s="24"/>
      <c r="V51" s="25" t="s">
        <v>65</v>
      </c>
      <c r="Z51" s="13"/>
    </row>
    <row r="52" spans="6:22" ht="12.75" outlineLevel="1">
      <c r="F52" s="26" t="s">
        <v>11</v>
      </c>
      <c r="G52" s="27">
        <v>2</v>
      </c>
      <c r="H52" s="28">
        <v>5.5</v>
      </c>
      <c r="I52" s="28">
        <v>5.5</v>
      </c>
      <c r="J52" s="28">
        <v>5.5</v>
      </c>
      <c r="K52" s="28">
        <v>5</v>
      </c>
      <c r="L52" s="28">
        <v>7</v>
      </c>
      <c r="M52" s="28">
        <v>7.5</v>
      </c>
      <c r="N52" s="28">
        <v>7.5</v>
      </c>
      <c r="O52" s="28">
        <v>6.5</v>
      </c>
      <c r="P52" s="28">
        <v>7.5</v>
      </c>
      <c r="Q52" s="29"/>
      <c r="R52" s="4">
        <f>((SUM($H52:$K52)-MAX($H52:$K52)-MIN($H52:$K52))+(SUM($L52:$P52)-MAX($L52:$P52)-MIN($L52:$P52)))/5*G52*3</f>
        <v>39.599999999999994</v>
      </c>
      <c r="S52" s="6"/>
      <c r="T52" s="6">
        <f t="shared" si="3"/>
        <v>174.26999999999998</v>
      </c>
      <c r="U52" s="25"/>
      <c r="V52" s="25"/>
    </row>
    <row r="53" spans="5:22" ht="12.75" outlineLevel="1">
      <c r="E53" s="7"/>
      <c r="F53" s="26"/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30"/>
      <c r="S53" s="6"/>
      <c r="T53" s="6">
        <f t="shared" si="3"/>
        <v>174.26999999999998</v>
      </c>
      <c r="U53" s="25"/>
      <c r="V53" s="25"/>
    </row>
    <row r="54" spans="6:22" ht="12.75" outlineLevel="1">
      <c r="F54" s="26" t="s">
        <v>51</v>
      </c>
      <c r="G54" s="27">
        <v>2</v>
      </c>
      <c r="H54" s="28">
        <v>4.5</v>
      </c>
      <c r="I54" s="28">
        <v>4.5</v>
      </c>
      <c r="J54" s="28">
        <v>4.5</v>
      </c>
      <c r="K54" s="28">
        <v>4</v>
      </c>
      <c r="L54" s="28">
        <v>7</v>
      </c>
      <c r="M54" s="28">
        <v>7</v>
      </c>
      <c r="N54" s="28">
        <v>6.5</v>
      </c>
      <c r="O54" s="28">
        <v>7</v>
      </c>
      <c r="P54" s="28">
        <v>7</v>
      </c>
      <c r="Q54" s="29"/>
      <c r="R54" s="4">
        <f>((SUM($H54:$K54)-MAX($H54:$K54)-MIN($H54:$K54))+(SUM($L54:$P54)-MAX($L54:$P54)-MIN($L54:$P54)))/5*G54*3</f>
        <v>36</v>
      </c>
      <c r="S54" s="6"/>
      <c r="T54" s="6">
        <f t="shared" si="3"/>
        <v>174.26999999999998</v>
      </c>
      <c r="U54" s="25"/>
      <c r="V54" s="25"/>
    </row>
    <row r="55" spans="6:24" ht="12.75" outlineLevel="1">
      <c r="F55" s="26"/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9"/>
      <c r="R55" s="30"/>
      <c r="S55" s="6"/>
      <c r="T55" s="6">
        <f t="shared" si="3"/>
        <v>174.26999999999998</v>
      </c>
      <c r="W55" s="13"/>
      <c r="X55" s="13"/>
    </row>
    <row r="56" spans="6:24" ht="12.75" outlineLevel="1">
      <c r="F56" s="26" t="s">
        <v>19</v>
      </c>
      <c r="G56" s="27">
        <v>1.8</v>
      </c>
      <c r="H56" s="28">
        <v>4.5</v>
      </c>
      <c r="I56" s="28">
        <v>4.5</v>
      </c>
      <c r="J56" s="28">
        <v>5</v>
      </c>
      <c r="K56" s="28">
        <v>4.5</v>
      </c>
      <c r="L56" s="28">
        <v>5</v>
      </c>
      <c r="M56" s="28">
        <v>6</v>
      </c>
      <c r="N56" s="28">
        <v>7</v>
      </c>
      <c r="O56" s="28">
        <v>6</v>
      </c>
      <c r="P56" s="28">
        <v>6</v>
      </c>
      <c r="Q56" s="29"/>
      <c r="R56" s="4">
        <f>((SUM($H56:$K56)-MAX($H56:$K56)-MIN($H56:$K56))+(SUM($L56:$P56)-MAX($L56:$P56)-MIN($L56:$P56)))/5*G56*3</f>
        <v>29.160000000000004</v>
      </c>
      <c r="S56" s="6"/>
      <c r="T56" s="6">
        <f t="shared" si="3"/>
        <v>174.26999999999998</v>
      </c>
      <c r="W56" s="13"/>
      <c r="X56" s="13"/>
    </row>
    <row r="57" spans="6:20" ht="12.75" outlineLevel="1">
      <c r="F57" s="26"/>
      <c r="G57" s="27"/>
      <c r="H57" s="31"/>
      <c r="I57" s="31"/>
      <c r="J57" s="31"/>
      <c r="K57" s="31"/>
      <c r="L57" s="31"/>
      <c r="M57" s="31"/>
      <c r="N57" s="31"/>
      <c r="O57" s="31"/>
      <c r="P57" s="31"/>
      <c r="Q57" s="29"/>
      <c r="R57" s="30"/>
      <c r="S57" s="6"/>
      <c r="T57" s="6">
        <f t="shared" si="3"/>
        <v>174.26999999999998</v>
      </c>
    </row>
    <row r="58" spans="1:20" ht="12.75" outlineLevel="1">
      <c r="A58" s="13"/>
      <c r="B58" s="13"/>
      <c r="C58" s="13"/>
      <c r="D58" s="13"/>
      <c r="F58" s="26" t="s">
        <v>12</v>
      </c>
      <c r="G58" s="27">
        <v>1.6</v>
      </c>
      <c r="H58" s="28">
        <v>5.5</v>
      </c>
      <c r="I58" s="28">
        <v>5</v>
      </c>
      <c r="J58" s="28">
        <v>5.5</v>
      </c>
      <c r="K58" s="28">
        <v>5.5</v>
      </c>
      <c r="L58" s="28">
        <v>8</v>
      </c>
      <c r="M58" s="28">
        <v>8</v>
      </c>
      <c r="N58" s="28">
        <v>8.5</v>
      </c>
      <c r="O58" s="28">
        <v>8</v>
      </c>
      <c r="P58" s="28">
        <v>7.5</v>
      </c>
      <c r="Q58" s="29"/>
      <c r="R58" s="4">
        <f>((SUM($H58:$K58)-MAX($H58:$K58)-MIN($H58:$K58))+(SUM($L58:$P58)-MAX($L58:$P58)-MIN($L58:$P58)))/5*G58*3</f>
        <v>33.6</v>
      </c>
      <c r="S58" s="6"/>
      <c r="T58" s="6">
        <f t="shared" si="3"/>
        <v>174.26999999999998</v>
      </c>
    </row>
    <row r="59" spans="1:20" ht="12.75" outlineLevel="1">
      <c r="A59" s="13"/>
      <c r="B59" s="13"/>
      <c r="C59" s="13"/>
      <c r="D59" s="13"/>
      <c r="F59" s="26"/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9"/>
      <c r="R59" s="30"/>
      <c r="S59" s="6"/>
      <c r="T59" s="6">
        <f t="shared" si="3"/>
        <v>174.26999999999998</v>
      </c>
    </row>
    <row r="60" spans="6:20" ht="12.75" outlineLevel="1">
      <c r="F60" s="26" t="s">
        <v>53</v>
      </c>
      <c r="G60" s="27">
        <v>1.9</v>
      </c>
      <c r="H60" s="28">
        <v>5</v>
      </c>
      <c r="I60" s="28">
        <v>5</v>
      </c>
      <c r="J60" s="28">
        <v>5.5</v>
      </c>
      <c r="K60" s="28">
        <v>5.5</v>
      </c>
      <c r="L60" s="28">
        <v>7</v>
      </c>
      <c r="M60" s="28">
        <v>7</v>
      </c>
      <c r="N60" s="28">
        <v>7</v>
      </c>
      <c r="O60" s="28">
        <v>7</v>
      </c>
      <c r="P60" s="28">
        <v>7</v>
      </c>
      <c r="Q60" s="29"/>
      <c r="R60" s="4">
        <f>((SUM($H60:$K60)-MAX($H60:$K60)-MIN($H60:$K60))+(SUM($L60:$P60)-MAX($L60:$P60)-MIN($L60:$P60)))/5*G60*3</f>
        <v>35.91</v>
      </c>
      <c r="S60" s="6"/>
      <c r="T60" s="6">
        <f t="shared" si="3"/>
        <v>174.26999999999998</v>
      </c>
    </row>
    <row r="62" spans="1:26" s="13" customFormat="1" ht="15">
      <c r="A62" s="34">
        <v>4</v>
      </c>
      <c r="B62" s="9"/>
      <c r="C62" s="9"/>
      <c r="D62" s="9"/>
      <c r="E62" s="3" t="s">
        <v>45</v>
      </c>
      <c r="F62" s="3"/>
      <c r="G62" s="3"/>
      <c r="H62" s="3"/>
      <c r="I62" s="3">
        <v>2002</v>
      </c>
      <c r="J62" s="23">
        <v>2</v>
      </c>
      <c r="K62" s="3" t="s">
        <v>35</v>
      </c>
      <c r="L62" s="3"/>
      <c r="M62" s="3"/>
      <c r="N62" s="3"/>
      <c r="O62" s="3"/>
      <c r="P62" s="3"/>
      <c r="Q62" s="4"/>
      <c r="R62" s="5"/>
      <c r="S62" s="5">
        <f>SUM(R64:R72)</f>
        <v>170.85</v>
      </c>
      <c r="T62" s="6">
        <f>S62</f>
        <v>170.85</v>
      </c>
      <c r="U62" s="35"/>
      <c r="V62" s="25" t="s">
        <v>89</v>
      </c>
      <c r="W62" s="10"/>
      <c r="X62" s="10"/>
      <c r="Z62" s="10"/>
    </row>
    <row r="63" spans="1:26" s="13" customFormat="1" ht="15">
      <c r="A63" s="8"/>
      <c r="B63" s="9"/>
      <c r="C63" s="9"/>
      <c r="D63" s="9"/>
      <c r="E63" s="3" t="s">
        <v>46</v>
      </c>
      <c r="F63" s="3"/>
      <c r="G63" s="3"/>
      <c r="H63" s="3"/>
      <c r="I63" s="3">
        <v>1999</v>
      </c>
      <c r="J63" s="23">
        <v>2</v>
      </c>
      <c r="K63" s="3" t="s">
        <v>35</v>
      </c>
      <c r="L63" s="3"/>
      <c r="M63" s="3"/>
      <c r="N63" s="3"/>
      <c r="O63" s="3"/>
      <c r="P63" s="3"/>
      <c r="Q63" s="4"/>
      <c r="R63" s="5"/>
      <c r="S63" s="5"/>
      <c r="T63" s="6">
        <f aca="true" t="shared" si="4" ref="T63:T72">T62</f>
        <v>170.85</v>
      </c>
      <c r="U63" s="24"/>
      <c r="V63" s="25" t="s">
        <v>89</v>
      </c>
      <c r="W63" s="10"/>
      <c r="X63" s="10"/>
      <c r="Z63" s="10"/>
    </row>
    <row r="64" spans="5:22" ht="12.75" outlineLevel="1">
      <c r="E64" s="7"/>
      <c r="F64" s="26" t="s">
        <v>51</v>
      </c>
      <c r="G64" s="27">
        <v>2</v>
      </c>
      <c r="H64" s="28">
        <v>5</v>
      </c>
      <c r="I64" s="28">
        <v>4.5</v>
      </c>
      <c r="J64" s="28">
        <v>6.5</v>
      </c>
      <c r="K64" s="28">
        <v>5.5</v>
      </c>
      <c r="L64" s="28">
        <v>7</v>
      </c>
      <c r="M64" s="28">
        <v>6</v>
      </c>
      <c r="N64" s="28">
        <v>6.5</v>
      </c>
      <c r="O64" s="28">
        <v>6.5</v>
      </c>
      <c r="P64" s="28">
        <v>6</v>
      </c>
      <c r="Q64" s="29"/>
      <c r="R64" s="4">
        <f>((SUM($H64:$K64)-MAX($H64:$K64)-MIN($H64:$K64))+(SUM($L64:$P64)-MAX($L64:$P64)-MIN($L64:$P64)))/5*G64*3</f>
        <v>35.400000000000006</v>
      </c>
      <c r="S64" s="6"/>
      <c r="T64" s="6">
        <f t="shared" si="4"/>
        <v>170.85</v>
      </c>
      <c r="U64" s="25"/>
      <c r="V64" s="25"/>
    </row>
    <row r="65" spans="5:22" ht="12.75" outlineLevel="1">
      <c r="E65" s="7"/>
      <c r="F65" s="26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9"/>
      <c r="R65" s="30"/>
      <c r="S65" s="6"/>
      <c r="T65" s="6">
        <f t="shared" si="4"/>
        <v>170.85</v>
      </c>
      <c r="U65" s="25"/>
      <c r="V65" s="25"/>
    </row>
    <row r="66" spans="6:22" ht="12.75" outlineLevel="1">
      <c r="F66" s="26" t="s">
        <v>19</v>
      </c>
      <c r="G66" s="27">
        <v>2</v>
      </c>
      <c r="H66" s="28">
        <v>4.5</v>
      </c>
      <c r="I66" s="28">
        <v>5</v>
      </c>
      <c r="J66" s="28">
        <v>4.5</v>
      </c>
      <c r="K66" s="28">
        <v>4.5</v>
      </c>
      <c r="L66" s="28">
        <v>7.5</v>
      </c>
      <c r="M66" s="28">
        <v>6.5</v>
      </c>
      <c r="N66" s="28">
        <v>7</v>
      </c>
      <c r="O66" s="28">
        <v>7</v>
      </c>
      <c r="P66" s="28">
        <v>6.5</v>
      </c>
      <c r="Q66" s="29"/>
      <c r="R66" s="4">
        <f>((SUM($H66:$K66)-MAX($H66:$K66)-MIN($H66:$K66))+(SUM($L66:$P66)-MAX($L66:$P66)-MIN($L66:$P66)))/5*G66*3</f>
        <v>35.400000000000006</v>
      </c>
      <c r="S66" s="6"/>
      <c r="T66" s="6">
        <f t="shared" si="4"/>
        <v>170.85</v>
      </c>
      <c r="U66" s="25"/>
      <c r="V66" s="25"/>
    </row>
    <row r="67" spans="6:24" ht="12.75" outlineLevel="1">
      <c r="F67" s="26"/>
      <c r="G67" s="27"/>
      <c r="H67" s="28"/>
      <c r="I67" s="28"/>
      <c r="J67" s="28"/>
      <c r="K67" s="28"/>
      <c r="L67" s="28"/>
      <c r="M67" s="28"/>
      <c r="N67" s="28"/>
      <c r="O67" s="28"/>
      <c r="P67" s="28"/>
      <c r="Q67" s="29"/>
      <c r="R67" s="30"/>
      <c r="S67" s="6"/>
      <c r="T67" s="6">
        <f t="shared" si="4"/>
        <v>170.85</v>
      </c>
      <c r="W67" s="13"/>
      <c r="X67" s="13"/>
    </row>
    <row r="68" spans="6:24" ht="12.75" outlineLevel="1">
      <c r="F68" s="26" t="s">
        <v>72</v>
      </c>
      <c r="G68" s="27">
        <v>1.8</v>
      </c>
      <c r="H68" s="28">
        <v>4.5</v>
      </c>
      <c r="I68" s="28">
        <v>4.5</v>
      </c>
      <c r="J68" s="28">
        <v>5.5</v>
      </c>
      <c r="K68" s="28">
        <v>5.5</v>
      </c>
      <c r="L68" s="28">
        <v>7.5</v>
      </c>
      <c r="M68" s="28">
        <v>6.5</v>
      </c>
      <c r="N68" s="28">
        <v>7</v>
      </c>
      <c r="O68" s="28">
        <v>7</v>
      </c>
      <c r="P68" s="28">
        <v>6.5</v>
      </c>
      <c r="Q68" s="29"/>
      <c r="R68" s="4">
        <f>((SUM($H68:$K68)-MAX($H68:$K68)-MIN($H68:$K68))+(SUM($L68:$P68)-MAX($L68:$P68)-MIN($L68:$P68)))/5*G68*3</f>
        <v>32.94</v>
      </c>
      <c r="S68" s="6"/>
      <c r="T68" s="6">
        <f t="shared" si="4"/>
        <v>170.85</v>
      </c>
      <c r="W68" s="13"/>
      <c r="X68" s="13"/>
    </row>
    <row r="69" spans="6:20" ht="12.75" outlineLevel="1">
      <c r="F69" s="26"/>
      <c r="G69" s="27"/>
      <c r="H69" s="31"/>
      <c r="I69" s="31"/>
      <c r="J69" s="31"/>
      <c r="K69" s="31"/>
      <c r="L69" s="31"/>
      <c r="M69" s="31"/>
      <c r="N69" s="31"/>
      <c r="O69" s="31"/>
      <c r="P69" s="31"/>
      <c r="Q69" s="29"/>
      <c r="R69" s="30"/>
      <c r="S69" s="6"/>
      <c r="T69" s="6">
        <f t="shared" si="4"/>
        <v>170.85</v>
      </c>
    </row>
    <row r="70" spans="1:20" ht="12.75" outlineLevel="1">
      <c r="A70" s="13"/>
      <c r="B70" s="13"/>
      <c r="C70" s="13"/>
      <c r="D70" s="13"/>
      <c r="F70" s="26" t="s">
        <v>12</v>
      </c>
      <c r="G70" s="27">
        <v>1.6</v>
      </c>
      <c r="H70" s="28">
        <v>6</v>
      </c>
      <c r="I70" s="28">
        <v>6.5</v>
      </c>
      <c r="J70" s="28">
        <v>5.5</v>
      </c>
      <c r="K70" s="28">
        <v>5</v>
      </c>
      <c r="L70" s="28">
        <v>7</v>
      </c>
      <c r="M70" s="28">
        <v>7</v>
      </c>
      <c r="N70" s="28">
        <v>7</v>
      </c>
      <c r="O70" s="28">
        <v>7</v>
      </c>
      <c r="P70" s="28">
        <v>6.5</v>
      </c>
      <c r="Q70" s="29"/>
      <c r="R70" s="4">
        <f>((SUM($H70:$K70)-MAX($H70:$K70)-MIN($H70:$K70))+(SUM($L70:$P70)-MAX($L70:$P70)-MIN($L70:$P70)))/5*G70*3</f>
        <v>31.200000000000003</v>
      </c>
      <c r="S70" s="6"/>
      <c r="T70" s="6">
        <f t="shared" si="4"/>
        <v>170.85</v>
      </c>
    </row>
    <row r="71" spans="1:20" ht="12.75" outlineLevel="1">
      <c r="A71" s="13"/>
      <c r="B71" s="13"/>
      <c r="C71" s="13"/>
      <c r="D71" s="13"/>
      <c r="F71" s="26"/>
      <c r="G71" s="27"/>
      <c r="H71" s="28"/>
      <c r="I71" s="28"/>
      <c r="J71" s="28"/>
      <c r="K71" s="28"/>
      <c r="L71" s="28"/>
      <c r="M71" s="28"/>
      <c r="N71" s="28"/>
      <c r="O71" s="28"/>
      <c r="P71" s="28"/>
      <c r="Q71" s="29"/>
      <c r="R71" s="30"/>
      <c r="S71" s="6"/>
      <c r="T71" s="6">
        <f t="shared" si="4"/>
        <v>170.85</v>
      </c>
    </row>
    <row r="72" spans="6:20" ht="12.75" outlineLevel="1">
      <c r="F72" s="26" t="s">
        <v>53</v>
      </c>
      <c r="G72" s="27">
        <v>1.9</v>
      </c>
      <c r="H72" s="28">
        <v>5.5</v>
      </c>
      <c r="I72" s="28">
        <v>5.5</v>
      </c>
      <c r="J72" s="28">
        <v>5</v>
      </c>
      <c r="K72" s="28">
        <v>4</v>
      </c>
      <c r="L72" s="28">
        <v>7</v>
      </c>
      <c r="M72" s="28">
        <v>6.5</v>
      </c>
      <c r="N72" s="28">
        <v>7</v>
      </c>
      <c r="O72" s="28">
        <v>7</v>
      </c>
      <c r="P72" s="28">
        <v>7.5</v>
      </c>
      <c r="Q72" s="29"/>
      <c r="R72" s="4">
        <f>((SUM($H72:$K72)-MAX($H72:$K72)-MIN($H72:$K72))+(SUM($L72:$P72)-MAX($L72:$P72)-MIN($L72:$P72)))/5*G72*3</f>
        <v>35.91</v>
      </c>
      <c r="S72" s="6"/>
      <c r="T72" s="6">
        <f t="shared" si="4"/>
        <v>170.85</v>
      </c>
    </row>
    <row r="73" ht="12.75" outlineLevel="1"/>
    <row r="74" spans="1:22" ht="15" outlineLevel="1">
      <c r="A74" s="34">
        <v>5</v>
      </c>
      <c r="E74" s="3" t="s">
        <v>43</v>
      </c>
      <c r="F74" s="3"/>
      <c r="G74" s="3"/>
      <c r="H74" s="3"/>
      <c r="I74" s="3">
        <v>2000</v>
      </c>
      <c r="J74" s="23">
        <v>2</v>
      </c>
      <c r="K74" s="3" t="s">
        <v>35</v>
      </c>
      <c r="L74" s="3"/>
      <c r="M74" s="3"/>
      <c r="N74" s="3"/>
      <c r="O74" s="3"/>
      <c r="P74" s="3"/>
      <c r="Q74" s="4"/>
      <c r="R74" s="5"/>
      <c r="S74" s="5">
        <f>SUM(R76:R84)</f>
        <v>147.78</v>
      </c>
      <c r="T74" s="6">
        <f>S74</f>
        <v>147.78</v>
      </c>
      <c r="U74" s="35"/>
      <c r="V74" s="25" t="s">
        <v>36</v>
      </c>
    </row>
    <row r="75" spans="5:22" ht="15" outlineLevel="1">
      <c r="E75" s="3" t="s">
        <v>44</v>
      </c>
      <c r="F75" s="3"/>
      <c r="G75" s="3"/>
      <c r="H75" s="3"/>
      <c r="I75" s="3">
        <v>2000</v>
      </c>
      <c r="J75" s="23">
        <v>2</v>
      </c>
      <c r="K75" s="3" t="s">
        <v>35</v>
      </c>
      <c r="L75" s="3"/>
      <c r="M75" s="3"/>
      <c r="N75" s="3"/>
      <c r="O75" s="3"/>
      <c r="P75" s="3"/>
      <c r="Q75" s="4"/>
      <c r="R75" s="5"/>
      <c r="S75" s="5"/>
      <c r="T75" s="6">
        <f aca="true" t="shared" si="5" ref="T75:T84">T74</f>
        <v>147.78</v>
      </c>
      <c r="U75" s="24"/>
      <c r="V75" s="25" t="s">
        <v>36</v>
      </c>
    </row>
    <row r="76" spans="5:22" ht="12.75" outlineLevel="1">
      <c r="E76" s="7"/>
      <c r="F76" s="26" t="s">
        <v>51</v>
      </c>
      <c r="G76" s="27">
        <v>2</v>
      </c>
      <c r="H76" s="28">
        <v>4.5</v>
      </c>
      <c r="I76" s="28">
        <v>4.5</v>
      </c>
      <c r="J76" s="28">
        <v>4.5</v>
      </c>
      <c r="K76" s="28">
        <v>4.5</v>
      </c>
      <c r="L76" s="28">
        <v>7</v>
      </c>
      <c r="M76" s="28">
        <v>7</v>
      </c>
      <c r="N76" s="28">
        <v>6.5</v>
      </c>
      <c r="O76" s="28">
        <v>6.5</v>
      </c>
      <c r="P76" s="28">
        <v>6.5</v>
      </c>
      <c r="Q76" s="29"/>
      <c r="R76" s="4">
        <f>((SUM($H76:$K76)-MAX($H76:$K76)-MIN($H76:$K76))+(SUM($L76:$P76)-MAX($L76:$P76)-MIN($L76:$P76)))/5*G76*3</f>
        <v>34.8</v>
      </c>
      <c r="S76" s="6"/>
      <c r="T76" s="6">
        <f t="shared" si="5"/>
        <v>147.78</v>
      </c>
      <c r="U76" s="25"/>
      <c r="V76" s="25"/>
    </row>
    <row r="77" spans="5:22" ht="12.75" outlineLevel="1">
      <c r="E77" s="7"/>
      <c r="G77" s="27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30"/>
      <c r="S77" s="6"/>
      <c r="T77" s="6">
        <f t="shared" si="5"/>
        <v>147.78</v>
      </c>
      <c r="U77" s="25"/>
      <c r="V77" s="25"/>
    </row>
    <row r="78" spans="6:22" ht="12.75" outlineLevel="1">
      <c r="F78" s="26" t="s">
        <v>55</v>
      </c>
      <c r="G78" s="27">
        <v>2</v>
      </c>
      <c r="H78" s="28">
        <v>4</v>
      </c>
      <c r="I78" s="28">
        <v>4</v>
      </c>
      <c r="J78" s="28">
        <v>5</v>
      </c>
      <c r="K78" s="28">
        <v>4.5</v>
      </c>
      <c r="L78" s="28">
        <v>6</v>
      </c>
      <c r="M78" s="28">
        <v>5.5</v>
      </c>
      <c r="N78" s="28">
        <v>6</v>
      </c>
      <c r="O78" s="28">
        <v>5.5</v>
      </c>
      <c r="P78" s="28">
        <v>6</v>
      </c>
      <c r="Q78" s="29"/>
      <c r="R78" s="4">
        <f>((SUM($H78:$K78)-MAX($H78:$K78)-MIN($H78:$K78))+(SUM($L78:$P78)-MAX($L78:$P78)-MIN($L78:$P78)))/5*G78*3</f>
        <v>31.200000000000003</v>
      </c>
      <c r="S78" s="6"/>
      <c r="T78" s="6">
        <f t="shared" si="5"/>
        <v>147.78</v>
      </c>
      <c r="U78" s="25"/>
      <c r="V78" s="25"/>
    </row>
    <row r="79" spans="6:24" ht="12.75" outlineLevel="1">
      <c r="F79" s="26"/>
      <c r="G79" s="27"/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30"/>
      <c r="S79" s="6"/>
      <c r="T79" s="6">
        <f t="shared" si="5"/>
        <v>147.78</v>
      </c>
      <c r="W79" s="13"/>
      <c r="X79" s="13"/>
    </row>
    <row r="80" spans="6:25" ht="12.75" outlineLevel="1">
      <c r="F80" s="26" t="s">
        <v>19</v>
      </c>
      <c r="G80" s="27">
        <v>1.8</v>
      </c>
      <c r="H80" s="28">
        <v>3</v>
      </c>
      <c r="I80" s="28">
        <v>3.5</v>
      </c>
      <c r="J80" s="28">
        <v>4.5</v>
      </c>
      <c r="K80" s="28">
        <v>4.5</v>
      </c>
      <c r="L80" s="28">
        <v>6.5</v>
      </c>
      <c r="M80" s="28">
        <v>5.5</v>
      </c>
      <c r="N80" s="28">
        <v>5.5</v>
      </c>
      <c r="O80" s="28">
        <v>6.5</v>
      </c>
      <c r="P80" s="28">
        <v>6</v>
      </c>
      <c r="Q80" s="29"/>
      <c r="R80" s="4">
        <f>((SUM($H80:$K80)-MAX($H80:$K80)-MIN($H80:$K80))+(SUM($L80:$P80)-MAX($L80:$P80)-MIN($L80:$P80)))/5*G80*3</f>
        <v>28.080000000000005</v>
      </c>
      <c r="S80" s="6"/>
      <c r="T80" s="6">
        <f t="shared" si="5"/>
        <v>147.78</v>
      </c>
      <c r="W80" s="13"/>
      <c r="X80" s="13"/>
      <c r="Y80" s="13"/>
    </row>
    <row r="81" spans="6:25" ht="12.75">
      <c r="F81" s="26"/>
      <c r="G81" s="27"/>
      <c r="H81" s="31"/>
      <c r="I81" s="31"/>
      <c r="J81" s="31"/>
      <c r="K81" s="31"/>
      <c r="L81" s="31"/>
      <c r="M81" s="31"/>
      <c r="N81" s="31"/>
      <c r="O81" s="31"/>
      <c r="P81" s="31"/>
      <c r="Q81" s="29"/>
      <c r="R81" s="30"/>
      <c r="S81" s="6"/>
      <c r="T81" s="6">
        <f t="shared" si="5"/>
        <v>147.78</v>
      </c>
      <c r="Y81" s="13"/>
    </row>
    <row r="82" spans="5:25" s="13" customFormat="1" ht="12.75">
      <c r="E82" s="10"/>
      <c r="F82" s="26" t="s">
        <v>72</v>
      </c>
      <c r="G82" s="27">
        <v>1.8</v>
      </c>
      <c r="H82" s="28">
        <v>3</v>
      </c>
      <c r="I82" s="28">
        <v>3.5</v>
      </c>
      <c r="J82" s="28">
        <v>3.5</v>
      </c>
      <c r="K82" s="28">
        <v>3.5</v>
      </c>
      <c r="L82" s="28">
        <v>6</v>
      </c>
      <c r="M82" s="28">
        <v>5.5</v>
      </c>
      <c r="N82" s="28">
        <v>5.5</v>
      </c>
      <c r="O82" s="28">
        <v>5.5</v>
      </c>
      <c r="P82" s="28">
        <v>5.5</v>
      </c>
      <c r="Q82" s="29"/>
      <c r="R82" s="4">
        <f>((SUM($H82:$K82)-MAX($H82:$K82)-MIN($H82:$K82))+(SUM($L82:$P82)-MAX($L82:$P82)-MIN($L82:$P82)))/5*G82*3</f>
        <v>25.380000000000003</v>
      </c>
      <c r="S82" s="6"/>
      <c r="T82" s="6">
        <f t="shared" si="5"/>
        <v>147.78</v>
      </c>
      <c r="U82" s="10"/>
      <c r="V82" s="10"/>
      <c r="W82" s="10"/>
      <c r="X82" s="10"/>
      <c r="Y82" s="10"/>
    </row>
    <row r="83" spans="5:25" s="13" customFormat="1" ht="12.75">
      <c r="E83" s="10"/>
      <c r="F83" s="26"/>
      <c r="G83" s="27"/>
      <c r="H83" s="28"/>
      <c r="I83" s="28"/>
      <c r="J83" s="28"/>
      <c r="K83" s="28"/>
      <c r="L83" s="28"/>
      <c r="M83" s="28"/>
      <c r="N83" s="28"/>
      <c r="O83" s="28"/>
      <c r="P83" s="28"/>
      <c r="Q83" s="29"/>
      <c r="R83" s="30"/>
      <c r="S83" s="6"/>
      <c r="T83" s="6">
        <f t="shared" si="5"/>
        <v>147.78</v>
      </c>
      <c r="U83" s="10"/>
      <c r="V83" s="10"/>
      <c r="W83" s="10"/>
      <c r="X83" s="10"/>
      <c r="Y83" s="10"/>
    </row>
    <row r="84" spans="6:20" ht="12.75" outlineLevel="1">
      <c r="F84" s="26" t="s">
        <v>12</v>
      </c>
      <c r="G84" s="27">
        <v>1.6</v>
      </c>
      <c r="H84" s="28">
        <v>4.5</v>
      </c>
      <c r="I84" s="28">
        <v>5</v>
      </c>
      <c r="J84" s="28">
        <v>3.5</v>
      </c>
      <c r="K84" s="28">
        <v>3.5</v>
      </c>
      <c r="L84" s="28">
        <v>7.5</v>
      </c>
      <c r="M84" s="28">
        <v>6.5</v>
      </c>
      <c r="N84" s="28">
        <v>7</v>
      </c>
      <c r="O84" s="28">
        <v>7</v>
      </c>
      <c r="P84" s="28">
        <v>7.5</v>
      </c>
      <c r="Q84" s="29"/>
      <c r="R84" s="4">
        <f>((SUM($H84:$K84)-MAX($H84:$K84)-MIN($H84:$K84))+(SUM($L84:$P84)-MAX($L84:$P84)-MIN($L84:$P84)))/5*G84*3</f>
        <v>28.320000000000004</v>
      </c>
      <c r="S84" s="6"/>
      <c r="T84" s="6">
        <f t="shared" si="5"/>
        <v>147.78</v>
      </c>
    </row>
    <row r="85" ht="12.75" outlineLevel="1"/>
  </sheetData>
  <printOptions/>
  <pageMargins left="0.5905511811023623" right="0" top="1.1811023622047245" bottom="0.5905511811023623" header="0.1968503937007874" footer="0.31496062992125984"/>
  <pageSetup fitToHeight="2" horizontalDpi="300" verticalDpi="300" orientation="portrait" paperSize="9" scale="75" r:id="rId2"/>
  <headerFooter alignWithMargins="0">
    <oddHeader>&amp;C&amp;"Arial,полужирный"Комитет по физической культуре и спорту Санкт-Петербурга
Спортивная федерация прыжков в воду Санкт-Петербурга
Первенство Санкт-Петербурга по прыжкам в воду
14-18 февраля 2012 г.
ЦВВС "Невская волна"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"Кристалл"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Березовский Илья Олегович</dc:creator>
  <cp:keywords/>
  <dc:description/>
  <cp:lastModifiedBy>Лана</cp:lastModifiedBy>
  <cp:lastPrinted>2012-02-20T06:44:23Z</cp:lastPrinted>
  <dcterms:created xsi:type="dcterms:W3CDTF">2004-05-12T07:40:10Z</dcterms:created>
  <dcterms:modified xsi:type="dcterms:W3CDTF">2012-02-22T08:50:00Z</dcterms:modified>
  <cp:category/>
  <cp:version/>
  <cp:contentType/>
  <cp:contentStatus/>
</cp:coreProperties>
</file>