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2120" windowHeight="7710" tabRatio="695" activeTab="0"/>
  </bookViews>
  <sheets>
    <sheet name="Тр.1м ДЕВ. III р." sheetId="1" r:id="rId1"/>
    <sheet name="Тр.1м МАЛЬЧ. III р." sheetId="2" r:id="rId2"/>
  </sheets>
  <definedNames>
    <definedName name="_xlnm.Print_Area" localSheetId="0">'Тр.1м ДЕВ. III р.'!$A$6:$V$46</definedName>
  </definedNames>
  <calcPr fullCalcOnLoad="1"/>
</workbook>
</file>

<file path=xl/sharedStrings.xml><?xml version="1.0" encoding="utf-8"?>
<sst xmlns="http://schemas.openxmlformats.org/spreadsheetml/2006/main" count="196" uniqueCount="53">
  <si>
    <t>Место</t>
  </si>
  <si>
    <t>Ф.И.</t>
  </si>
  <si>
    <t>Г.р.</t>
  </si>
  <si>
    <t>Разр.</t>
  </si>
  <si>
    <t>Территория</t>
  </si>
  <si>
    <t>Тренер</t>
  </si>
  <si>
    <t>Р Е З У Л Ь Т А Т Ы</t>
  </si>
  <si>
    <t>К.Т.</t>
  </si>
  <si>
    <t>Результ.</t>
  </si>
  <si>
    <t>Вып.</t>
  </si>
  <si>
    <t>разряд</t>
  </si>
  <si>
    <t>ТРАМПЛИН 1 МЕТР</t>
  </si>
  <si>
    <t>201B</t>
  </si>
  <si>
    <t>401B</t>
  </si>
  <si>
    <t>101B</t>
  </si>
  <si>
    <t>Данюкова С.О.</t>
  </si>
  <si>
    <t>Лебедев Александр</t>
  </si>
  <si>
    <t>девочки по III разряду</t>
  </si>
  <si>
    <t>мальчики по III разряду</t>
  </si>
  <si>
    <t>Чичёва Марта</t>
  </si>
  <si>
    <t>Иванова С.И.</t>
  </si>
  <si>
    <t>Антоненко Василиса</t>
  </si>
  <si>
    <t>Колногуз Евгения</t>
  </si>
  <si>
    <t>Сагань Варвара</t>
  </si>
  <si>
    <t>Копылова Милана</t>
  </si>
  <si>
    <t>Максютова София</t>
  </si>
  <si>
    <t>Миляев К.С.</t>
  </si>
  <si>
    <t>Доброскок Д.М.</t>
  </si>
  <si>
    <t>Горланова Е.В.,</t>
  </si>
  <si>
    <t>101C</t>
  </si>
  <si>
    <t>401C</t>
  </si>
  <si>
    <t>201C</t>
  </si>
  <si>
    <t>301C</t>
  </si>
  <si>
    <t>Пухов Кирилл</t>
  </si>
  <si>
    <t>Миляев К.С.,</t>
  </si>
  <si>
    <t>Степанов Алексей</t>
  </si>
  <si>
    <t>Капник Илья</t>
  </si>
  <si>
    <t>Муравьёв Александр</t>
  </si>
  <si>
    <t>Бреньков Максим</t>
  </si>
  <si>
    <t>Кошелев Денис</t>
  </si>
  <si>
    <t>Ковалеров Алексей</t>
  </si>
  <si>
    <t>Абакумов Михаил</t>
  </si>
  <si>
    <t>Петров Максим</t>
  </si>
  <si>
    <t>Максимов Степан</t>
  </si>
  <si>
    <t>Манаенков Иван</t>
  </si>
  <si>
    <t>Третьяков Богдан</t>
  </si>
  <si>
    <t>Богомолов Всеволод</t>
  </si>
  <si>
    <t>Едутов Игорь</t>
  </si>
  <si>
    <t>Данюков Р.В,.</t>
  </si>
  <si>
    <t>Жалнинов Егор</t>
  </si>
  <si>
    <t>5,,5</t>
  </si>
  <si>
    <t>III р.</t>
  </si>
  <si>
    <t>Погудина А.А.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</si>
</sst>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ð.&quot;;\-#,##0\ &quot;ð.&quot;"/>
    <numFmt numFmtId="181" formatCode="#,##0\ &quot;ð.&quot;;[Red]\-#,##0\ &quot;ð.&quot;"/>
    <numFmt numFmtId="182" formatCode="#,##0.00\ &quot;ð.&quot;;\-#,##0.00\ &quot;ð.&quot;"/>
    <numFmt numFmtId="183" formatCode="#,##0.00\ &quot;ð.&quot;;[Red]\-#,##0.00\ &quot;ð.&quot;"/>
    <numFmt numFmtId="184" formatCode="_-* #,##0\ &quot;ð.&quot;_-;\-* #,##0\ &quot;ð.&quot;_-;_-* &quot;-&quot;\ &quot;ð.&quot;_-;_-@_-"/>
    <numFmt numFmtId="185" formatCode="_-* #,##0\ _ð_._-;\-* #,##0\ _ð_._-;_-* &quot;-&quot;\ _ð_._-;_-@_-"/>
    <numFmt numFmtId="186" formatCode="_-* #,##0.00\ &quot;ð.&quot;_-;\-* #,##0.00\ &quot;ð.&quot;_-;_-* &quot;-&quot;??\ &quot;ð.&quot;_-;_-@_-"/>
    <numFmt numFmtId="187" formatCode="_-* #,##0.00\ _ð_._-;\-* #,##0.00\ _ð_._-;_-* &quot;-&quot;??\ _ð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%"/>
    <numFmt numFmtId="194" formatCode="_(* #,##0.000_);_(* \(#,##0.000\);_(* &quot;-&quot;??_);_(@_)"/>
    <numFmt numFmtId="195" formatCode="_(* #,##0.0_);_(* \(#,##0.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54">
    <font>
      <sz val="10"/>
      <name val="Arial"/>
      <family val="0"/>
    </font>
    <font>
      <sz val="10"/>
      <name val="NewtonCTT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b/>
      <sz val="8"/>
      <name val="Arial"/>
      <family val="2"/>
    </font>
    <font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9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6" fillId="0" borderId="0" xfId="34" applyFont="1" applyBorder="1">
      <alignment/>
      <protection/>
    </xf>
    <xf numFmtId="0" fontId="8" fillId="0" borderId="0" xfId="34" applyFont="1" applyBorder="1">
      <alignment/>
      <protection/>
    </xf>
    <xf numFmtId="0" fontId="10" fillId="0" borderId="0" xfId="33" applyFont="1" applyAlignment="1">
      <alignment horizontal="center"/>
      <protection/>
    </xf>
    <xf numFmtId="14" fontId="5" fillId="0" borderId="0" xfId="55" applyNumberFormat="1" applyFont="1" applyAlignment="1">
      <alignment horizontal="left"/>
      <protection/>
    </xf>
    <xf numFmtId="0" fontId="10" fillId="0" borderId="0" xfId="33" applyFont="1">
      <alignment/>
      <protection/>
    </xf>
    <xf numFmtId="0" fontId="7" fillId="0" borderId="0" xfId="33" applyFont="1">
      <alignment/>
      <protection/>
    </xf>
    <xf numFmtId="0" fontId="10" fillId="0" borderId="0" xfId="33" applyFont="1" applyAlignment="1">
      <alignment horizontal="left"/>
      <protection/>
    </xf>
    <xf numFmtId="0" fontId="11" fillId="0" borderId="0" xfId="33" applyFont="1" applyAlignment="1">
      <alignment horizontal="left" wrapText="1"/>
      <protection/>
    </xf>
    <xf numFmtId="0" fontId="8" fillId="0" borderId="0" xfId="33" applyFont="1">
      <alignment/>
      <protection/>
    </xf>
    <xf numFmtId="0" fontId="12" fillId="0" borderId="0" xfId="33" applyFont="1">
      <alignment/>
      <protection/>
    </xf>
    <xf numFmtId="0" fontId="8" fillId="0" borderId="0" xfId="33" applyFont="1" applyAlignment="1">
      <alignment horizontal="left"/>
      <protection/>
    </xf>
    <xf numFmtId="0" fontId="13" fillId="0" borderId="0" xfId="33" applyFont="1">
      <alignment/>
      <protection/>
    </xf>
    <xf numFmtId="0" fontId="4" fillId="0" borderId="10" xfId="0" applyFont="1" applyBorder="1" applyAlignment="1">
      <alignment/>
    </xf>
    <xf numFmtId="0" fontId="13" fillId="0" borderId="10" xfId="33" applyFont="1" applyBorder="1" applyAlignment="1">
      <alignment horizontal="center"/>
      <protection/>
    </xf>
    <xf numFmtId="0" fontId="10" fillId="0" borderId="10" xfId="33" applyFont="1" applyBorder="1">
      <alignment/>
      <protection/>
    </xf>
    <xf numFmtId="0" fontId="11" fillId="0" borderId="10" xfId="33" applyFont="1" applyBorder="1">
      <alignment/>
      <protection/>
    </xf>
    <xf numFmtId="2" fontId="7" fillId="0" borderId="0" xfId="33" applyNumberFormat="1" applyFont="1" applyBorder="1" applyAlignment="1">
      <alignment horizontal="center"/>
      <protection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2" fontId="15" fillId="0" borderId="0" xfId="0" applyNumberFormat="1" applyFont="1" applyAlignment="1">
      <alignment/>
    </xf>
    <xf numFmtId="0" fontId="13" fillId="0" borderId="0" xfId="33" applyFont="1" applyBorder="1" applyAlignment="1">
      <alignment horizontal="center"/>
      <protection/>
    </xf>
    <xf numFmtId="188" fontId="14" fillId="0" borderId="0" xfId="0" applyNumberFormat="1" applyFont="1" applyAlignment="1">
      <alignment horizontal="center"/>
    </xf>
    <xf numFmtId="0" fontId="5" fillId="0" borderId="0" xfId="55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33" applyFont="1" applyAlignment="1">
      <alignment horizontal="center"/>
      <protection/>
    </xf>
    <xf numFmtId="0" fontId="12" fillId="0" borderId="0" xfId="33" applyFont="1" applyAlignment="1">
      <alignment horizontal="center"/>
      <protection/>
    </xf>
    <xf numFmtId="0" fontId="9" fillId="0" borderId="0" xfId="0" applyFont="1" applyAlignment="1">
      <alignment horizontal="center"/>
    </xf>
    <xf numFmtId="188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33" applyFont="1" applyBorder="1">
      <alignment/>
      <protection/>
    </xf>
    <xf numFmtId="0" fontId="11" fillId="0" borderId="0" xfId="33" applyFont="1" applyBorder="1">
      <alignment/>
      <protection/>
    </xf>
    <xf numFmtId="2" fontId="7" fillId="0" borderId="0" xfId="33" applyNumberFormat="1" applyFont="1" applyBorder="1" applyAlignment="1">
      <alignment horizontal="right"/>
      <protection/>
    </xf>
    <xf numFmtId="0" fontId="9" fillId="0" borderId="0" xfId="0" applyFont="1" applyBorder="1" applyAlignment="1">
      <alignment/>
    </xf>
    <xf numFmtId="2" fontId="15" fillId="0" borderId="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2" fontId="6" fillId="0" borderId="0" xfId="34" applyNumberFormat="1" applyFont="1" applyAlignment="1">
      <alignment horizontal="center"/>
      <protection/>
    </xf>
    <xf numFmtId="0" fontId="7" fillId="0" borderId="10" xfId="33" applyFont="1" applyBorder="1" applyAlignment="1">
      <alignment horizontal="center"/>
      <protection/>
    </xf>
    <xf numFmtId="0" fontId="7" fillId="0" borderId="0" xfId="34" applyFont="1" applyBorder="1" applyAlignment="1">
      <alignment horizontal="center"/>
      <protection/>
    </xf>
    <xf numFmtId="0" fontId="7" fillId="0" borderId="0" xfId="34" applyFont="1" applyBorder="1" applyAlignment="1">
      <alignment horizontal="left"/>
      <protection/>
    </xf>
    <xf numFmtId="188" fontId="7" fillId="0" borderId="0" xfId="34" applyNumberFormat="1" applyFont="1" applyBorder="1" applyAlignment="1">
      <alignment horizontal="left"/>
      <protection/>
    </xf>
    <xf numFmtId="0" fontId="13" fillId="0" borderId="0" xfId="33" applyFont="1" applyBorder="1">
      <alignment/>
      <protection/>
    </xf>
    <xf numFmtId="0" fontId="4" fillId="0" borderId="0" xfId="0" applyFont="1" applyBorder="1" applyAlignment="1">
      <alignment wrapText="1"/>
    </xf>
    <xf numFmtId="0" fontId="10" fillId="0" borderId="10" xfId="33" applyFont="1" applyBorder="1" applyAlignment="1">
      <alignment horizontal="center"/>
      <protection/>
    </xf>
    <xf numFmtId="0" fontId="12" fillId="0" borderId="10" xfId="34" applyFont="1" applyBorder="1">
      <alignment/>
      <protection/>
    </xf>
    <xf numFmtId="0" fontId="6" fillId="0" borderId="10" xfId="34" applyFont="1" applyBorder="1">
      <alignment/>
      <protection/>
    </xf>
    <xf numFmtId="0" fontId="6" fillId="0" borderId="10" xfId="34" applyFont="1" applyBorder="1" applyAlignment="1">
      <alignment horizontal="center"/>
      <protection/>
    </xf>
    <xf numFmtId="0" fontId="11" fillId="0" borderId="10" xfId="33" applyFont="1" applyBorder="1" applyAlignment="1">
      <alignment horizontal="left" wrapText="1"/>
      <protection/>
    </xf>
    <xf numFmtId="188" fontId="14" fillId="0" borderId="0" xfId="0" applyNumberFormat="1" applyFont="1" applyAlignment="1">
      <alignment horizontal="center"/>
    </xf>
    <xf numFmtId="2" fontId="18" fillId="0" borderId="0" xfId="33" applyNumberFormat="1" applyFont="1" applyFill="1" applyBorder="1" applyAlignment="1">
      <alignment horizontal="right"/>
      <protection/>
    </xf>
    <xf numFmtId="0" fontId="7" fillId="0" borderId="0" xfId="33" applyFont="1" applyBorder="1">
      <alignment/>
      <protection/>
    </xf>
    <xf numFmtId="0" fontId="4" fillId="0" borderId="0" xfId="0" applyFont="1" applyAlignment="1">
      <alignment/>
    </xf>
    <xf numFmtId="188" fontId="4" fillId="0" borderId="0" xfId="0" applyNumberFormat="1" applyFont="1" applyFill="1" applyAlignment="1">
      <alignment horizontal="center"/>
    </xf>
    <xf numFmtId="0" fontId="7" fillId="0" borderId="10" xfId="34" applyFont="1" applyBorder="1" applyAlignment="1">
      <alignment horizontal="center"/>
      <protection/>
    </xf>
    <xf numFmtId="0" fontId="7" fillId="0" borderId="10" xfId="33" applyFont="1" applyBorder="1">
      <alignment/>
      <protection/>
    </xf>
    <xf numFmtId="0" fontId="1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5" fillId="0" borderId="0" xfId="0" applyFont="1" applyAlignment="1">
      <alignment/>
    </xf>
    <xf numFmtId="0" fontId="1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2" fontId="6" fillId="0" borderId="0" xfId="34" applyNumberFormat="1" applyFont="1" applyFill="1" applyAlignment="1">
      <alignment horizontal="center"/>
      <protection/>
    </xf>
    <xf numFmtId="2" fontId="7" fillId="0" borderId="0" xfId="33" applyNumberFormat="1" applyFont="1" applyFill="1" applyBorder="1" applyAlignment="1">
      <alignment horizontal="right"/>
      <protection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88" fontId="14" fillId="0" borderId="0" xfId="0" applyNumberFormat="1" applyFont="1" applyFill="1" applyAlignment="1">
      <alignment horizontal="center"/>
    </xf>
    <xf numFmtId="2" fontId="7" fillId="0" borderId="0" xfId="33" applyNumberFormat="1" applyFont="1" applyFill="1" applyBorder="1" applyAlignment="1">
      <alignment horizontal="center"/>
      <protection/>
    </xf>
    <xf numFmtId="2" fontId="15" fillId="0" borderId="0" xfId="0" applyNumberFormat="1" applyFont="1" applyFill="1" applyAlignment="1">
      <alignment/>
    </xf>
    <xf numFmtId="2" fontId="1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88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M10W" xfId="33"/>
    <cellStyle name="Normal_ST_CF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3 метр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0</xdr:rowOff>
    </xdr:from>
    <xdr:to>
      <xdr:col>14</xdr:col>
      <xdr:colOff>66675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43275" y="161925"/>
          <a:ext cx="1181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  <xdr:twoCellAnchor>
    <xdr:from>
      <xdr:col>0</xdr:col>
      <xdr:colOff>342900</xdr:colOff>
      <xdr:row>1</xdr:row>
      <xdr:rowOff>0</xdr:rowOff>
    </xdr:from>
    <xdr:to>
      <xdr:col>3</xdr:col>
      <xdr:colOff>361950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161925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Рефери: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1: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</a:t>
          </a:r>
        </a:p>
      </xdr:txBody>
    </xdr:sp>
    <xdr:clientData/>
  </xdr:twoCellAnchor>
  <xdr:twoCellAnchor>
    <xdr:from>
      <xdr:col>8</xdr:col>
      <xdr:colOff>28575</xdr:colOff>
      <xdr:row>1</xdr:row>
      <xdr:rowOff>0</xdr:rowOff>
    </xdr:from>
    <xdr:to>
      <xdr:col>14</xdr:col>
      <xdr:colOff>66675</xdr:colOff>
      <xdr:row>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343275" y="161925"/>
          <a:ext cx="1181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0</xdr:rowOff>
    </xdr:from>
    <xdr:to>
      <xdr:col>14</xdr:col>
      <xdr:colOff>66675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09950" y="161925"/>
          <a:ext cx="1181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  <xdr:twoCellAnchor>
    <xdr:from>
      <xdr:col>0</xdr:col>
      <xdr:colOff>342900</xdr:colOff>
      <xdr:row>1</xdr:row>
      <xdr:rowOff>0</xdr:rowOff>
    </xdr:from>
    <xdr:to>
      <xdr:col>3</xdr:col>
      <xdr:colOff>361950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161925"/>
          <a:ext cx="166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Рефери: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1: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</a:t>
          </a:r>
        </a:p>
      </xdr:txBody>
    </xdr:sp>
    <xdr:clientData/>
  </xdr:twoCellAnchor>
  <xdr:twoCellAnchor>
    <xdr:from>
      <xdr:col>8</xdr:col>
      <xdr:colOff>28575</xdr:colOff>
      <xdr:row>1</xdr:row>
      <xdr:rowOff>0</xdr:rowOff>
    </xdr:from>
    <xdr:to>
      <xdr:col>14</xdr:col>
      <xdr:colOff>66675</xdr:colOff>
      <xdr:row>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09950" y="161925"/>
          <a:ext cx="1181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45"/>
  <sheetViews>
    <sheetView tabSelected="1" view="pageLayout" workbookViewId="0" topLeftCell="B1">
      <selection activeCell="K80" sqref="K80"/>
    </sheetView>
  </sheetViews>
  <sheetFormatPr defaultColWidth="9.140625" defaultRowHeight="12.75" outlineLevelRow="1"/>
  <cols>
    <col min="1" max="1" width="5.8515625" style="0" customWidth="1"/>
    <col min="2" max="2" width="0.5625" style="0" customWidth="1"/>
    <col min="3" max="3" width="17.28125" style="0" customWidth="1"/>
    <col min="4" max="4" width="6.140625" style="0" customWidth="1"/>
    <col min="5" max="5" width="4.8515625" style="27" customWidth="1"/>
    <col min="6" max="6" width="5.00390625" style="0" customWidth="1"/>
    <col min="7" max="7" width="5.28125" style="0" customWidth="1"/>
    <col min="8" max="8" width="4.7109375" style="0" customWidth="1"/>
    <col min="9" max="10" width="4.8515625" style="0" customWidth="1"/>
    <col min="11" max="11" width="7.421875" style="0" customWidth="1"/>
    <col min="12" max="12" width="0.71875" style="0" customWidth="1"/>
    <col min="13" max="13" width="0.2890625" style="0" customWidth="1"/>
    <col min="14" max="14" width="0.2890625" style="0" hidden="1" customWidth="1"/>
    <col min="15" max="15" width="0.9921875" style="0" hidden="1" customWidth="1"/>
    <col min="16" max="16" width="0.13671875" style="0" hidden="1" customWidth="1"/>
    <col min="17" max="17" width="8.421875" style="0" customWidth="1"/>
    <col min="18" max="18" width="1.1484375" style="0" hidden="1" customWidth="1"/>
    <col min="19" max="19" width="0.13671875" style="0" customWidth="1"/>
    <col min="20" max="20" width="8.00390625" style="0" customWidth="1"/>
  </cols>
  <sheetData>
    <row r="1" spans="1:20" s="5" customFormat="1" ht="12.75">
      <c r="A1" s="3"/>
      <c r="B1" s="4"/>
      <c r="D1" s="6"/>
      <c r="E1" s="28"/>
      <c r="G1" s="7"/>
      <c r="H1" s="7"/>
      <c r="T1" s="8"/>
    </row>
    <row r="2" spans="1:20" s="5" customFormat="1" ht="16.5" customHeight="1">
      <c r="A2" s="3"/>
      <c r="B2" s="9"/>
      <c r="D2" s="10"/>
      <c r="E2" s="29"/>
      <c r="F2" s="10"/>
      <c r="H2" s="7"/>
      <c r="T2" s="8"/>
    </row>
    <row r="3" spans="1:20" s="5" customFormat="1" ht="16.5" customHeight="1">
      <c r="A3" s="3"/>
      <c r="B3" s="9" t="s">
        <v>6</v>
      </c>
      <c r="D3" s="10"/>
      <c r="E3" s="29"/>
      <c r="F3" s="10"/>
      <c r="H3" s="7"/>
      <c r="T3" s="8"/>
    </row>
    <row r="4" spans="1:20" s="5" customFormat="1" ht="2.25" customHeight="1">
      <c r="A4" s="3"/>
      <c r="B4" s="11"/>
      <c r="D4" s="10"/>
      <c r="E4" s="29"/>
      <c r="F4" s="10"/>
      <c r="G4" s="7"/>
      <c r="H4" s="7"/>
      <c r="T4" s="8"/>
    </row>
    <row r="5" spans="1:20" s="5" customFormat="1" ht="6" customHeight="1">
      <c r="A5" s="3"/>
      <c r="B5" s="11"/>
      <c r="D5" s="10"/>
      <c r="E5" s="29"/>
      <c r="F5" s="10"/>
      <c r="G5" s="7"/>
      <c r="H5" s="7"/>
      <c r="T5" s="8"/>
    </row>
    <row r="6" spans="1:20" s="5" customFormat="1" ht="16.5" customHeight="1">
      <c r="A6" s="3"/>
      <c r="B6" s="2" t="s">
        <v>11</v>
      </c>
      <c r="C6" s="1"/>
      <c r="D6" s="1"/>
      <c r="E6" s="25"/>
      <c r="F6" s="2" t="s">
        <v>17</v>
      </c>
      <c r="G6" s="1"/>
      <c r="H6" s="1"/>
      <c r="T6" s="8"/>
    </row>
    <row r="7" spans="1:22" s="5" customFormat="1" ht="11.25" customHeight="1" thickBot="1">
      <c r="A7" s="47"/>
      <c r="B7" s="48"/>
      <c r="C7" s="15"/>
      <c r="D7" s="49"/>
      <c r="E7" s="50"/>
      <c r="F7" s="49"/>
      <c r="G7" s="49"/>
      <c r="H7" s="49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51"/>
      <c r="U7" s="15"/>
      <c r="V7" s="15"/>
    </row>
    <row r="8" spans="1:22" s="12" customFormat="1" ht="15" customHeight="1">
      <c r="A8" s="42" t="s">
        <v>0</v>
      </c>
      <c r="B8" s="42"/>
      <c r="C8" s="43" t="s">
        <v>1</v>
      </c>
      <c r="D8" s="44"/>
      <c r="E8" s="42"/>
      <c r="F8" s="43" t="s">
        <v>2</v>
      </c>
      <c r="G8" s="44" t="s">
        <v>3</v>
      </c>
      <c r="H8" s="43"/>
      <c r="I8" s="43"/>
      <c r="J8" s="43"/>
      <c r="K8" s="45"/>
      <c r="L8" s="45"/>
      <c r="M8" s="45"/>
      <c r="N8" s="44"/>
      <c r="O8" s="42"/>
      <c r="P8" s="42"/>
      <c r="R8" s="46" t="s">
        <v>5</v>
      </c>
      <c r="S8" s="45"/>
      <c r="T8" s="54" t="s">
        <v>9</v>
      </c>
      <c r="V8" s="45"/>
    </row>
    <row r="9" spans="1:22" s="5" customFormat="1" ht="13.5" thickBot="1">
      <c r="A9" s="13"/>
      <c r="B9" s="13"/>
      <c r="C9" s="13"/>
      <c r="D9" s="13"/>
      <c r="E9" s="14" t="s">
        <v>7</v>
      </c>
      <c r="F9" s="14">
        <v>1</v>
      </c>
      <c r="G9" s="14">
        <v>2</v>
      </c>
      <c r="H9" s="14">
        <v>3</v>
      </c>
      <c r="I9" s="14">
        <v>4</v>
      </c>
      <c r="J9" s="14">
        <v>5</v>
      </c>
      <c r="K9" s="15"/>
      <c r="L9" s="15"/>
      <c r="M9" s="15"/>
      <c r="N9" s="15"/>
      <c r="O9" s="14"/>
      <c r="P9" s="14"/>
      <c r="Q9" s="57" t="s">
        <v>8</v>
      </c>
      <c r="R9" s="16"/>
      <c r="S9" s="15"/>
      <c r="T9" s="41" t="s">
        <v>10</v>
      </c>
      <c r="U9" s="58" t="s">
        <v>5</v>
      </c>
      <c r="V9" s="15"/>
    </row>
    <row r="10" spans="1:22" s="5" customFormat="1" ht="12.75">
      <c r="A10" s="61"/>
      <c r="B10" s="32"/>
      <c r="C10" s="32"/>
      <c r="D10" s="32"/>
      <c r="E10" s="23"/>
      <c r="F10" s="23"/>
      <c r="G10" s="23"/>
      <c r="H10" s="23"/>
      <c r="I10" s="23"/>
      <c r="J10" s="23"/>
      <c r="K10" s="33"/>
      <c r="L10" s="33"/>
      <c r="M10" s="33"/>
      <c r="N10" s="33"/>
      <c r="O10" s="23"/>
      <c r="P10" s="23"/>
      <c r="Q10" s="23"/>
      <c r="R10" s="34"/>
      <c r="S10" s="33"/>
      <c r="T10" s="33"/>
      <c r="U10" s="33"/>
      <c r="V10" s="33"/>
    </row>
    <row r="11" spans="1:23" s="18" customFormat="1" ht="15">
      <c r="A11" s="62">
        <v>1</v>
      </c>
      <c r="B11" s="38"/>
      <c r="C11" s="63" t="s">
        <v>25</v>
      </c>
      <c r="E11" s="30"/>
      <c r="F11" s="19">
        <v>2006</v>
      </c>
      <c r="G11" s="21"/>
      <c r="H11" s="19"/>
      <c r="M11" s="36"/>
      <c r="Q11" s="40">
        <f>SUM(M12:M15)</f>
        <v>104.39999999999999</v>
      </c>
      <c r="R11" s="35"/>
      <c r="S11" s="35"/>
      <c r="T11" s="81" t="s">
        <v>51</v>
      </c>
      <c r="U11" s="18" t="s">
        <v>28</v>
      </c>
      <c r="W11"/>
    </row>
    <row r="12" spans="1:22" ht="15" outlineLevel="1">
      <c r="A12" s="62"/>
      <c r="B12" s="38"/>
      <c r="C12" s="20"/>
      <c r="D12" s="55" t="s">
        <v>29</v>
      </c>
      <c r="E12" s="26">
        <v>1.2</v>
      </c>
      <c r="F12" s="52">
        <v>5</v>
      </c>
      <c r="G12" s="52">
        <v>5</v>
      </c>
      <c r="H12" s="52">
        <v>5.5</v>
      </c>
      <c r="I12" s="52">
        <v>5</v>
      </c>
      <c r="J12" s="52">
        <v>6</v>
      </c>
      <c r="K12" s="17">
        <f>(SUM(F12:J12)-MAX(F12:J12)-MIN(F12:J12))*E12</f>
        <v>18.599999999999998</v>
      </c>
      <c r="L12" s="52">
        <v>0</v>
      </c>
      <c r="M12" s="17">
        <f>(SUM(F12:L12)-LARGE(F12:L12,1)-LARGE(F12:L12,2)-SMALL(F12:L12,1)-SMALL(F12:L12,2))*E12</f>
        <v>18.599999999999994</v>
      </c>
      <c r="Q12" s="53">
        <v>271.8</v>
      </c>
      <c r="R12" s="22"/>
      <c r="S12" s="22"/>
      <c r="T12" s="39"/>
      <c r="U12" s="18" t="s">
        <v>15</v>
      </c>
      <c r="V12" s="18"/>
    </row>
    <row r="13" spans="1:20" ht="15" outlineLevel="1">
      <c r="A13" s="62"/>
      <c r="B13" s="38"/>
      <c r="C13" s="20"/>
      <c r="D13" s="55" t="s">
        <v>13</v>
      </c>
      <c r="E13" s="26">
        <v>1.5</v>
      </c>
      <c r="F13" s="52">
        <v>6</v>
      </c>
      <c r="G13" s="52">
        <v>6</v>
      </c>
      <c r="H13" s="52">
        <v>6</v>
      </c>
      <c r="I13" s="52">
        <v>6</v>
      </c>
      <c r="J13" s="52">
        <v>7</v>
      </c>
      <c r="K13" s="17">
        <f>(SUM(F13:J13)-MAX(F13:J13)-MIN(F13:J13))*E13</f>
        <v>27</v>
      </c>
      <c r="L13" s="52">
        <v>0</v>
      </c>
      <c r="M13" s="17">
        <f>(SUM(F13:L13)-LARGE(F13:L13,1)-LARGE(F13:L13,2)-SMALL(F13:L13,1)-SMALL(F13:L13,2))*E13</f>
        <v>27</v>
      </c>
      <c r="Q13" s="53">
        <v>271.8</v>
      </c>
      <c r="R13" s="22"/>
      <c r="S13" s="22"/>
      <c r="T13" s="39"/>
    </row>
    <row r="14" spans="1:20" ht="15" outlineLevel="1">
      <c r="A14" s="62"/>
      <c r="B14" s="38"/>
      <c r="C14" s="20"/>
      <c r="D14" s="55" t="s">
        <v>31</v>
      </c>
      <c r="E14" s="31">
        <v>1.5</v>
      </c>
      <c r="F14" s="52">
        <v>7</v>
      </c>
      <c r="G14" s="52">
        <v>6.5</v>
      </c>
      <c r="H14" s="52">
        <v>6.5</v>
      </c>
      <c r="I14" s="52">
        <v>6.5</v>
      </c>
      <c r="J14" s="52">
        <v>7</v>
      </c>
      <c r="K14" s="17">
        <f>(SUM(F14:J14)-MAX(F14:J14)-MIN(F14:J14))*E14</f>
        <v>30</v>
      </c>
      <c r="L14" s="52">
        <v>0</v>
      </c>
      <c r="M14" s="17">
        <f>(SUM(F14:L14)-LARGE(F14:L14,1)-LARGE(F14:L14,2)-SMALL(F14:L14,1)-SMALL(F14:L14,2))*E14</f>
        <v>30</v>
      </c>
      <c r="Q14" s="53">
        <v>271.8</v>
      </c>
      <c r="R14" s="22"/>
      <c r="S14" s="22"/>
      <c r="T14" s="39"/>
    </row>
    <row r="15" spans="1:20" ht="15" outlineLevel="1">
      <c r="A15" s="62"/>
      <c r="B15" s="38"/>
      <c r="C15" s="20"/>
      <c r="D15" s="55" t="s">
        <v>32</v>
      </c>
      <c r="E15" s="26">
        <v>1.6</v>
      </c>
      <c r="F15" s="52">
        <v>5.5</v>
      </c>
      <c r="G15" s="52">
        <v>6</v>
      </c>
      <c r="H15" s="52">
        <v>5.5</v>
      </c>
      <c r="I15" s="52">
        <v>6.5</v>
      </c>
      <c r="J15" s="52">
        <v>6.5</v>
      </c>
      <c r="K15" s="17">
        <f>(SUM(F15:J15)-MAX(F15:J15)-MIN(F15:J15))*E15</f>
        <v>28.8</v>
      </c>
      <c r="L15" s="52">
        <v>0</v>
      </c>
      <c r="M15" s="17">
        <f>(SUM(F15:L15)-LARGE(F15:L15,1)-LARGE(F15:L15,2)-SMALL(F15:L15,1)-SMALL(F15:L15,2))*E15</f>
        <v>28.799999999999997</v>
      </c>
      <c r="Q15" s="53">
        <v>271.8</v>
      </c>
      <c r="R15" s="22"/>
      <c r="S15" s="37"/>
      <c r="T15" s="39"/>
    </row>
    <row r="16" ht="12.75" outlineLevel="1"/>
    <row r="17" spans="1:22" ht="15" outlineLevel="1">
      <c r="A17" s="62">
        <v>2</v>
      </c>
      <c r="B17" s="38"/>
      <c r="C17" s="63" t="s">
        <v>24</v>
      </c>
      <c r="D17" s="18"/>
      <c r="E17" s="30"/>
      <c r="F17" s="19">
        <v>2006</v>
      </c>
      <c r="G17" s="21"/>
      <c r="H17" s="19"/>
      <c r="I17" s="18"/>
      <c r="J17" s="18"/>
      <c r="K17" s="18"/>
      <c r="L17" s="18"/>
      <c r="M17" s="36"/>
      <c r="N17" s="18"/>
      <c r="O17" s="18"/>
      <c r="P17" s="18"/>
      <c r="Q17" s="40">
        <f>SUM(M18:M21)</f>
        <v>100.49999999999999</v>
      </c>
      <c r="R17" s="35"/>
      <c r="S17" s="35"/>
      <c r="T17" s="81" t="s">
        <v>51</v>
      </c>
      <c r="U17" s="18" t="s">
        <v>26</v>
      </c>
      <c r="V17" s="18"/>
    </row>
    <row r="18" spans="1:22" ht="15" outlineLevel="1">
      <c r="A18" s="62"/>
      <c r="B18" s="38"/>
      <c r="C18" s="20"/>
      <c r="D18" s="55" t="s">
        <v>29</v>
      </c>
      <c r="E18" s="26">
        <v>1.2</v>
      </c>
      <c r="F18" s="52">
        <v>7</v>
      </c>
      <c r="G18" s="52">
        <v>6.5</v>
      </c>
      <c r="H18" s="52">
        <v>6</v>
      </c>
      <c r="I18" s="52">
        <v>5.5</v>
      </c>
      <c r="J18" s="52">
        <v>6.5</v>
      </c>
      <c r="K18" s="17">
        <f>(SUM(F18:J18)-MAX(F18:J18)-MIN(F18:J18))*E18</f>
        <v>22.8</v>
      </c>
      <c r="L18" s="52">
        <v>0</v>
      </c>
      <c r="M18" s="17">
        <f>(SUM(F18:L18)-LARGE(F18:L18,1)-LARGE(F18:L18,2)-SMALL(F18:L18,1)-SMALL(F18:L18,2))*E18</f>
        <v>22.799999999999994</v>
      </c>
      <c r="Q18" s="53">
        <v>271.8</v>
      </c>
      <c r="R18" s="22"/>
      <c r="S18" s="22"/>
      <c r="T18" s="39"/>
      <c r="U18" s="18" t="s">
        <v>27</v>
      </c>
      <c r="V18" s="18"/>
    </row>
    <row r="19" spans="1:20" ht="15" outlineLevel="1">
      <c r="A19" s="62"/>
      <c r="B19" s="38"/>
      <c r="C19" s="20"/>
      <c r="D19" s="55" t="s">
        <v>30</v>
      </c>
      <c r="E19" s="26">
        <v>1.4</v>
      </c>
      <c r="F19" s="52">
        <v>7</v>
      </c>
      <c r="G19" s="52">
        <v>7</v>
      </c>
      <c r="H19" s="52">
        <v>7</v>
      </c>
      <c r="I19" s="52">
        <v>6.5</v>
      </c>
      <c r="J19" s="52">
        <v>7</v>
      </c>
      <c r="K19" s="17">
        <f>(SUM(F19:J19)-MAX(F19:J19)-MIN(F19:J19))*E19</f>
        <v>29.4</v>
      </c>
      <c r="L19" s="52">
        <v>0</v>
      </c>
      <c r="M19" s="17">
        <f>(SUM(F19:L19)-LARGE(F19:L19,1)-LARGE(F19:L19,2)-SMALL(F19:L19,1)-SMALL(F19:L19,2))*E19</f>
        <v>29.4</v>
      </c>
      <c r="Q19" s="53">
        <v>271.8</v>
      </c>
      <c r="R19" s="22"/>
      <c r="S19" s="22"/>
      <c r="T19" s="39"/>
    </row>
    <row r="20" spans="1:20" ht="15" outlineLevel="1">
      <c r="A20" s="62"/>
      <c r="B20" s="38"/>
      <c r="C20" s="20"/>
      <c r="D20" s="55" t="s">
        <v>31</v>
      </c>
      <c r="E20" s="31">
        <v>1.5</v>
      </c>
      <c r="F20" s="52">
        <v>4.5</v>
      </c>
      <c r="G20" s="52">
        <v>5</v>
      </c>
      <c r="H20" s="52">
        <v>4.5</v>
      </c>
      <c r="I20" s="52">
        <v>4</v>
      </c>
      <c r="J20" s="52">
        <v>4</v>
      </c>
      <c r="K20" s="17">
        <f>(SUM(F20:J20)-MAX(F20:J20)-MIN(F20:J20))*E20</f>
        <v>19.5</v>
      </c>
      <c r="L20" s="52">
        <v>0</v>
      </c>
      <c r="M20" s="17">
        <f>(SUM(F20:L20)-LARGE(F20:L20,1)-LARGE(F20:L20,2)-SMALL(F20:L20,1)-SMALL(F20:L20,2))*E20</f>
        <v>19.5</v>
      </c>
      <c r="Q20" s="53">
        <v>271.8</v>
      </c>
      <c r="R20" s="22"/>
      <c r="S20" s="22"/>
      <c r="T20" s="39"/>
    </row>
    <row r="21" spans="1:20" ht="15" outlineLevel="1">
      <c r="A21" s="62"/>
      <c r="B21" s="38"/>
      <c r="C21" s="20"/>
      <c r="D21" s="55" t="s">
        <v>32</v>
      </c>
      <c r="E21" s="26">
        <v>1.6</v>
      </c>
      <c r="F21" s="52">
        <v>6</v>
      </c>
      <c r="G21" s="52">
        <v>6</v>
      </c>
      <c r="H21" s="52">
        <v>5</v>
      </c>
      <c r="I21" s="52">
        <v>6</v>
      </c>
      <c r="J21" s="52">
        <v>6</v>
      </c>
      <c r="K21" s="17">
        <f>(SUM(F21:J21)-MAX(F21:J21)-MIN(F21:J21))*E21</f>
        <v>28.8</v>
      </c>
      <c r="L21" s="52">
        <v>0</v>
      </c>
      <c r="M21" s="17">
        <f>(SUM(F21:L21)-LARGE(F21:L21,1)-LARGE(F21:L21,2)-SMALL(F21:L21,1)-SMALL(F21:L21,2))*E21</f>
        <v>28.799999999999997</v>
      </c>
      <c r="Q21" s="53">
        <v>271.8</v>
      </c>
      <c r="R21" s="22"/>
      <c r="S21" s="37"/>
      <c r="T21" s="39"/>
    </row>
    <row r="22" s="18" customFormat="1" ht="11.25"/>
    <row r="23" spans="1:21" s="18" customFormat="1" ht="15">
      <c r="A23" s="62">
        <v>3</v>
      </c>
      <c r="B23" s="38"/>
      <c r="C23" s="63" t="s">
        <v>21</v>
      </c>
      <c r="E23" s="30"/>
      <c r="F23" s="19">
        <v>2007</v>
      </c>
      <c r="G23" s="21"/>
      <c r="H23" s="19"/>
      <c r="M23" s="36"/>
      <c r="Q23" s="40">
        <f>SUM(M24:M27)</f>
        <v>95.05000000000001</v>
      </c>
      <c r="R23" s="35"/>
      <c r="S23" s="35"/>
      <c r="T23" s="81" t="s">
        <v>51</v>
      </c>
      <c r="U23" s="18" t="s">
        <v>20</v>
      </c>
    </row>
    <row r="24" spans="1:21" s="18" customFormat="1" ht="15">
      <c r="A24" s="62"/>
      <c r="B24" s="38"/>
      <c r="C24" s="20"/>
      <c r="D24" s="55" t="s">
        <v>29</v>
      </c>
      <c r="E24" s="26">
        <v>1.2</v>
      </c>
      <c r="F24" s="52">
        <v>4</v>
      </c>
      <c r="G24" s="52">
        <v>5</v>
      </c>
      <c r="H24" s="52">
        <v>5</v>
      </c>
      <c r="I24" s="52">
        <v>5</v>
      </c>
      <c r="J24" s="52">
        <v>5</v>
      </c>
      <c r="K24" s="17">
        <f>(SUM(F24:J24)-MAX(F24:J24)-MIN(F24:J24))*E24</f>
        <v>18</v>
      </c>
      <c r="L24" s="52">
        <v>0</v>
      </c>
      <c r="M24" s="17">
        <f>(SUM(F24:L24)-LARGE(F24:L24,1)-LARGE(F24:L24,2)-SMALL(F24:L24,1)-SMALL(F24:L24,2))*E24</f>
        <v>18</v>
      </c>
      <c r="N24"/>
      <c r="O24"/>
      <c r="P24"/>
      <c r="Q24" s="53">
        <v>271.8</v>
      </c>
      <c r="R24" s="22"/>
      <c r="S24" s="22"/>
      <c r="T24" s="39"/>
      <c r="U24" s="18" t="s">
        <v>52</v>
      </c>
    </row>
    <row r="25" spans="1:22" s="18" customFormat="1" ht="15">
      <c r="A25" s="62"/>
      <c r="B25" s="38"/>
      <c r="C25" s="20"/>
      <c r="D25" s="55" t="s">
        <v>30</v>
      </c>
      <c r="E25" s="26">
        <v>1.4</v>
      </c>
      <c r="F25" s="52">
        <v>7</v>
      </c>
      <c r="G25" s="52">
        <v>7</v>
      </c>
      <c r="H25" s="52">
        <v>7</v>
      </c>
      <c r="I25" s="52">
        <v>7</v>
      </c>
      <c r="J25" s="52">
        <v>7</v>
      </c>
      <c r="K25" s="17">
        <f>(SUM(F25:J25)-MAX(F25:J25)-MIN(F25:J25))*E25</f>
        <v>29.4</v>
      </c>
      <c r="L25" s="52">
        <v>0</v>
      </c>
      <c r="M25" s="17">
        <f>(SUM(F25:L25)-LARGE(F25:L25,1)-LARGE(F25:L25,2)-SMALL(F25:L25,1)-SMALL(F25:L25,2))*E25</f>
        <v>29.40000000000001</v>
      </c>
      <c r="N25"/>
      <c r="O25"/>
      <c r="P25"/>
      <c r="Q25" s="53">
        <v>271.8</v>
      </c>
      <c r="R25" s="22"/>
      <c r="S25" s="22"/>
      <c r="T25" s="39"/>
      <c r="U25"/>
      <c r="V25"/>
    </row>
    <row r="26" spans="1:22" s="18" customFormat="1" ht="15">
      <c r="A26" s="62"/>
      <c r="B26" s="38"/>
      <c r="C26" s="20"/>
      <c r="D26" s="55" t="s">
        <v>31</v>
      </c>
      <c r="E26" s="31">
        <v>1.5</v>
      </c>
      <c r="F26" s="52">
        <v>6.5</v>
      </c>
      <c r="G26" s="52">
        <v>6.5</v>
      </c>
      <c r="H26" s="52">
        <v>6.5</v>
      </c>
      <c r="I26" s="52">
        <v>6.5</v>
      </c>
      <c r="J26" s="52">
        <v>6</v>
      </c>
      <c r="K26" s="17">
        <f>(SUM(F26:J26)-MAX(F26:J26)-MIN(F26:J26))*E26</f>
        <v>29.25</v>
      </c>
      <c r="L26" s="52">
        <v>0</v>
      </c>
      <c r="M26" s="17">
        <f>(SUM(F26:L26)-LARGE(F26:L26,1)-LARGE(F26:L26,2)-SMALL(F26:L26,1)-SMALL(F26:L26,2))*E26</f>
        <v>29.25</v>
      </c>
      <c r="N26"/>
      <c r="O26"/>
      <c r="P26"/>
      <c r="Q26" s="53">
        <v>271.8</v>
      </c>
      <c r="R26" s="22"/>
      <c r="S26" s="22"/>
      <c r="T26" s="39"/>
      <c r="U26"/>
      <c r="V26"/>
    </row>
    <row r="27" spans="1:22" s="18" customFormat="1" ht="15">
      <c r="A27" s="62"/>
      <c r="B27" s="38"/>
      <c r="C27" s="20"/>
      <c r="D27" s="55" t="s">
        <v>32</v>
      </c>
      <c r="E27" s="26">
        <v>1.6</v>
      </c>
      <c r="F27" s="52">
        <v>4</v>
      </c>
      <c r="G27" s="52">
        <v>4</v>
      </c>
      <c r="H27" s="52">
        <v>3</v>
      </c>
      <c r="I27" s="52">
        <v>4</v>
      </c>
      <c r="J27" s="52">
        <v>3.5</v>
      </c>
      <c r="K27" s="17">
        <f>(SUM(F27:J27)-MAX(F27:J27)-MIN(F27:J27))*E27</f>
        <v>18.400000000000002</v>
      </c>
      <c r="L27" s="52">
        <v>0</v>
      </c>
      <c r="M27" s="17">
        <f>(SUM(F27:L27)-LARGE(F27:L27,1)-LARGE(F27:L27,2)-SMALL(F27:L27,1)-SMALL(F27:L27,2))*E27</f>
        <v>18.400000000000006</v>
      </c>
      <c r="N27"/>
      <c r="O27"/>
      <c r="P27"/>
      <c r="Q27" s="53">
        <v>271.8</v>
      </c>
      <c r="R27" s="22"/>
      <c r="S27" s="37"/>
      <c r="T27" s="39"/>
      <c r="U27"/>
      <c r="V27"/>
    </row>
    <row r="28" s="18" customFormat="1" ht="11.25"/>
    <row r="29" spans="1:21" s="18" customFormat="1" ht="15">
      <c r="A29" s="62">
        <v>4</v>
      </c>
      <c r="B29" s="38"/>
      <c r="C29" s="63" t="s">
        <v>19</v>
      </c>
      <c r="E29" s="30"/>
      <c r="F29" s="19">
        <v>2006</v>
      </c>
      <c r="G29" s="21"/>
      <c r="H29" s="19"/>
      <c r="M29" s="36"/>
      <c r="Q29" s="40">
        <f>SUM(M30:M33)</f>
        <v>88.6</v>
      </c>
      <c r="R29" s="35"/>
      <c r="S29" s="35"/>
      <c r="T29" s="39"/>
      <c r="U29" s="18" t="s">
        <v>20</v>
      </c>
    </row>
    <row r="30" spans="1:21" s="18" customFormat="1" ht="15">
      <c r="A30" s="62"/>
      <c r="B30" s="38"/>
      <c r="C30" s="20"/>
      <c r="D30" s="55" t="s">
        <v>29</v>
      </c>
      <c r="E30" s="26">
        <v>1.2</v>
      </c>
      <c r="F30" s="52">
        <v>6</v>
      </c>
      <c r="G30" s="52">
        <v>6</v>
      </c>
      <c r="H30" s="52">
        <v>6</v>
      </c>
      <c r="I30" s="52">
        <v>6</v>
      </c>
      <c r="J30" s="52">
        <v>5.5</v>
      </c>
      <c r="K30" s="17">
        <f>(SUM(F30:J30)-MAX(F30:J30)-MIN(F30:J30))*E30</f>
        <v>21.599999999999998</v>
      </c>
      <c r="L30" s="52">
        <v>0</v>
      </c>
      <c r="M30" s="17">
        <f>(SUM(F30:L30)-LARGE(F30:L30,1)-LARGE(F30:L30,2)-SMALL(F30:L30,1)-SMALL(F30:L30,2))*E30</f>
        <v>21.599999999999994</v>
      </c>
      <c r="N30"/>
      <c r="O30"/>
      <c r="P30"/>
      <c r="Q30" s="53">
        <v>271.8</v>
      </c>
      <c r="R30" s="22"/>
      <c r="S30" s="22"/>
      <c r="T30" s="39"/>
      <c r="U30" s="18" t="s">
        <v>52</v>
      </c>
    </row>
    <row r="31" spans="1:22" s="18" customFormat="1" ht="15">
      <c r="A31" s="62"/>
      <c r="B31" s="38"/>
      <c r="C31" s="20"/>
      <c r="D31" s="55" t="s">
        <v>30</v>
      </c>
      <c r="E31" s="26">
        <v>1.4</v>
      </c>
      <c r="F31" s="52">
        <v>6</v>
      </c>
      <c r="G31" s="52">
        <v>6</v>
      </c>
      <c r="H31" s="52">
        <v>5.5</v>
      </c>
      <c r="I31" s="52">
        <v>6.5</v>
      </c>
      <c r="J31" s="52">
        <v>6.5</v>
      </c>
      <c r="K31" s="17">
        <f>(SUM(F31:J31)-MAX(F31:J31)-MIN(F31:J31))*E31</f>
        <v>25.9</v>
      </c>
      <c r="L31" s="52">
        <v>0</v>
      </c>
      <c r="M31" s="17">
        <f>(SUM(F31:L31)-LARGE(F31:L31,1)-LARGE(F31:L31,2)-SMALL(F31:L31,1)-SMALL(F31:L31,2))*E31</f>
        <v>25.9</v>
      </c>
      <c r="N31"/>
      <c r="O31"/>
      <c r="P31"/>
      <c r="Q31" s="53">
        <v>271.8</v>
      </c>
      <c r="R31" s="22"/>
      <c r="S31" s="22"/>
      <c r="T31" s="39"/>
      <c r="U31"/>
      <c r="V31"/>
    </row>
    <row r="32" spans="1:20" ht="15" outlineLevel="1">
      <c r="A32" s="62"/>
      <c r="B32" s="38"/>
      <c r="C32" s="20"/>
      <c r="D32" s="55" t="s">
        <v>31</v>
      </c>
      <c r="E32" s="31">
        <v>1.5</v>
      </c>
      <c r="F32" s="52">
        <v>4</v>
      </c>
      <c r="G32" s="52">
        <v>4.5</v>
      </c>
      <c r="H32" s="52">
        <v>3.5</v>
      </c>
      <c r="I32" s="52">
        <v>4.5</v>
      </c>
      <c r="J32" s="52">
        <v>4.5</v>
      </c>
      <c r="K32" s="17">
        <f>(SUM(F32:J32)-MAX(F32:J32)-MIN(F32:J32))*E32</f>
        <v>19.5</v>
      </c>
      <c r="L32" s="52">
        <v>0</v>
      </c>
      <c r="M32" s="17">
        <f>(SUM(F32:L32)-LARGE(F32:L32,1)-LARGE(F32:L32,2)-SMALL(F32:L32,1)-SMALL(F32:L32,2))*E32</f>
        <v>19.5</v>
      </c>
      <c r="Q32" s="53">
        <v>271.8</v>
      </c>
      <c r="R32" s="22"/>
      <c r="S32" s="22"/>
      <c r="T32" s="39"/>
    </row>
    <row r="33" spans="1:20" ht="15" outlineLevel="1">
      <c r="A33" s="62"/>
      <c r="B33" s="38"/>
      <c r="C33" s="20"/>
      <c r="D33" s="55" t="s">
        <v>32</v>
      </c>
      <c r="E33" s="26">
        <v>1.6</v>
      </c>
      <c r="F33" s="52">
        <v>4.5</v>
      </c>
      <c r="G33" s="52">
        <v>4.5</v>
      </c>
      <c r="H33" s="52">
        <v>4</v>
      </c>
      <c r="I33" s="52">
        <v>5</v>
      </c>
      <c r="J33" s="52">
        <v>4.5</v>
      </c>
      <c r="K33" s="17">
        <f>(SUM(F33:J33)-MAX(F33:J33)-MIN(F33:J33))*E33</f>
        <v>21.6</v>
      </c>
      <c r="L33" s="52">
        <v>0</v>
      </c>
      <c r="M33" s="17">
        <f>(SUM(F33:L33)-LARGE(F33:L33,1)-LARGE(F33:L33,2)-SMALL(F33:L33,1)-SMALL(F33:L33,2))*E33</f>
        <v>21.6</v>
      </c>
      <c r="Q33" s="53">
        <v>271.8</v>
      </c>
      <c r="R33" s="22"/>
      <c r="S33" s="37"/>
      <c r="T33" s="39"/>
    </row>
    <row r="34" ht="12.75" outlineLevel="1"/>
    <row r="35" spans="1:22" ht="15" outlineLevel="1">
      <c r="A35" s="62">
        <v>5</v>
      </c>
      <c r="B35" s="38"/>
      <c r="C35" s="63" t="s">
        <v>22</v>
      </c>
      <c r="D35" s="18"/>
      <c r="E35" s="30"/>
      <c r="F35" s="19">
        <v>2006</v>
      </c>
      <c r="G35" s="21"/>
      <c r="H35" s="19"/>
      <c r="I35" s="18"/>
      <c r="J35" s="18"/>
      <c r="K35" s="18"/>
      <c r="L35" s="18"/>
      <c r="M35" s="36"/>
      <c r="N35" s="18"/>
      <c r="O35" s="18"/>
      <c r="P35" s="18"/>
      <c r="Q35" s="40">
        <f>SUM(M36:M39)</f>
        <v>77.55000000000001</v>
      </c>
      <c r="R35" s="35"/>
      <c r="S35" s="35"/>
      <c r="T35" s="39"/>
      <c r="U35" s="18" t="s">
        <v>26</v>
      </c>
      <c r="V35" s="18"/>
    </row>
    <row r="36" spans="1:24" s="18" customFormat="1" ht="15">
      <c r="A36" s="62"/>
      <c r="B36" s="38"/>
      <c r="C36" s="20"/>
      <c r="D36" s="55" t="s">
        <v>29</v>
      </c>
      <c r="E36" s="26">
        <v>1.2</v>
      </c>
      <c r="F36" s="52">
        <v>4.5</v>
      </c>
      <c r="G36" s="52">
        <v>5</v>
      </c>
      <c r="H36" s="52">
        <v>5</v>
      </c>
      <c r="I36" s="52">
        <v>5</v>
      </c>
      <c r="J36" s="52">
        <v>4.5</v>
      </c>
      <c r="K36" s="17">
        <f>(SUM(F36:J36)-MAX(F36:J36)-MIN(F36:J36))*E36</f>
        <v>17.4</v>
      </c>
      <c r="L36" s="52">
        <v>0</v>
      </c>
      <c r="M36" s="17">
        <f>(SUM(F36:L36)-LARGE(F36:L36,1)-LARGE(F36:L36,2)-SMALL(F36:L36,1)-SMALL(F36:L36,2))*E36</f>
        <v>17.4</v>
      </c>
      <c r="N36"/>
      <c r="O36"/>
      <c r="P36"/>
      <c r="Q36" s="53">
        <v>271.8</v>
      </c>
      <c r="R36" s="22"/>
      <c r="S36" s="22"/>
      <c r="T36" s="39"/>
      <c r="U36" s="18" t="s">
        <v>27</v>
      </c>
      <c r="W36"/>
      <c r="X36"/>
    </row>
    <row r="37" spans="1:22" s="18" customFormat="1" ht="15">
      <c r="A37" s="62"/>
      <c r="B37" s="38"/>
      <c r="C37" s="20"/>
      <c r="D37" s="55" t="s">
        <v>30</v>
      </c>
      <c r="E37" s="26">
        <v>1.4</v>
      </c>
      <c r="F37" s="52">
        <v>6</v>
      </c>
      <c r="G37" s="52">
        <v>6</v>
      </c>
      <c r="H37" s="52">
        <v>6</v>
      </c>
      <c r="I37" s="52">
        <v>6</v>
      </c>
      <c r="J37" s="52">
        <v>6</v>
      </c>
      <c r="K37" s="17">
        <f>(SUM(F37:J37)-MAX(F37:J37)-MIN(F37:J37))*E37</f>
        <v>25.2</v>
      </c>
      <c r="L37" s="52">
        <v>0</v>
      </c>
      <c r="M37" s="17">
        <f>(SUM(F37:L37)-LARGE(F37:L37,1)-LARGE(F37:L37,2)-SMALL(F37:L37,1)-SMALL(F37:L37,2))*E37</f>
        <v>25.200000000000003</v>
      </c>
      <c r="N37"/>
      <c r="O37"/>
      <c r="P37"/>
      <c r="Q37" s="53">
        <v>271.8</v>
      </c>
      <c r="R37" s="22"/>
      <c r="S37" s="22"/>
      <c r="T37" s="39"/>
      <c r="U37"/>
      <c r="V37"/>
    </row>
    <row r="38" spans="1:20" ht="15">
      <c r="A38" s="62"/>
      <c r="B38" s="38"/>
      <c r="C38" s="20"/>
      <c r="D38" s="55" t="s">
        <v>31</v>
      </c>
      <c r="E38" s="31">
        <v>1.5</v>
      </c>
      <c r="F38" s="52">
        <v>3</v>
      </c>
      <c r="G38" s="52">
        <v>4</v>
      </c>
      <c r="H38" s="52">
        <v>3.5</v>
      </c>
      <c r="I38" s="52">
        <v>4</v>
      </c>
      <c r="J38" s="52">
        <v>3</v>
      </c>
      <c r="K38" s="17">
        <f>(SUM(F38:J38)-MAX(F38:J38)-MIN(F38:J38))*E38</f>
        <v>15.75</v>
      </c>
      <c r="L38" s="52">
        <v>0</v>
      </c>
      <c r="M38" s="17">
        <f>(SUM(F38:L38)-LARGE(F38:L38,1)-LARGE(F38:L38,2)-SMALL(F38:L38,1)-SMALL(F38:L38,2))*E38</f>
        <v>15.75</v>
      </c>
      <c r="Q38" s="53">
        <v>271.8</v>
      </c>
      <c r="R38" s="22"/>
      <c r="S38" s="22"/>
      <c r="T38" s="39"/>
    </row>
    <row r="39" spans="1:20" ht="15">
      <c r="A39" s="62"/>
      <c r="B39" s="38"/>
      <c r="C39" s="20"/>
      <c r="D39" s="55" t="s">
        <v>32</v>
      </c>
      <c r="E39" s="26">
        <v>1.6</v>
      </c>
      <c r="F39" s="52">
        <v>4.5</v>
      </c>
      <c r="G39" s="52">
        <v>4</v>
      </c>
      <c r="H39" s="52">
        <v>4</v>
      </c>
      <c r="I39" s="52">
        <v>4</v>
      </c>
      <c r="J39" s="52">
        <v>4</v>
      </c>
      <c r="K39" s="17">
        <f>(SUM(F39:J39)-MAX(F39:J39)-MIN(F39:J39))*E39</f>
        <v>19.200000000000003</v>
      </c>
      <c r="L39" s="52">
        <v>0</v>
      </c>
      <c r="M39" s="17">
        <f>(SUM(F39:L39)-LARGE(F39:L39,1)-LARGE(F39:L39,2)-SMALL(F39:L39,1)-SMALL(F39:L39,2))*E39</f>
        <v>19.200000000000003</v>
      </c>
      <c r="Q39" s="53">
        <v>271.8</v>
      </c>
      <c r="R39" s="22"/>
      <c r="S39" s="37"/>
      <c r="T39" s="39"/>
    </row>
    <row r="41" spans="1:22" ht="15">
      <c r="A41" s="62">
        <v>6</v>
      </c>
      <c r="B41" s="38"/>
      <c r="C41" s="63" t="s">
        <v>23</v>
      </c>
      <c r="D41" s="18"/>
      <c r="E41" s="30"/>
      <c r="F41" s="19">
        <v>2006</v>
      </c>
      <c r="G41" s="21"/>
      <c r="H41" s="19"/>
      <c r="I41" s="18"/>
      <c r="J41" s="18"/>
      <c r="K41" s="18"/>
      <c r="L41" s="18"/>
      <c r="M41" s="36"/>
      <c r="N41" s="18"/>
      <c r="O41" s="18"/>
      <c r="P41" s="18"/>
      <c r="Q41" s="40">
        <f>SUM(M42:M45)</f>
        <v>77.19999999999999</v>
      </c>
      <c r="R41" s="35"/>
      <c r="S41" s="35"/>
      <c r="T41" s="39"/>
      <c r="U41" s="18" t="s">
        <v>26</v>
      </c>
      <c r="V41" s="18"/>
    </row>
    <row r="42" spans="1:22" ht="15">
      <c r="A42" s="62"/>
      <c r="B42" s="38"/>
      <c r="C42" s="20"/>
      <c r="D42" s="55" t="s">
        <v>29</v>
      </c>
      <c r="E42" s="26">
        <v>1.2</v>
      </c>
      <c r="F42" s="52">
        <v>4.5</v>
      </c>
      <c r="G42" s="52">
        <v>4</v>
      </c>
      <c r="H42" s="52">
        <v>4.5</v>
      </c>
      <c r="I42" s="52">
        <v>5</v>
      </c>
      <c r="J42" s="52">
        <v>5</v>
      </c>
      <c r="K42" s="17">
        <f>(SUM(F42:J42)-MAX(F42:J42)-MIN(F42:J42))*E42</f>
        <v>16.8</v>
      </c>
      <c r="L42" s="52">
        <v>0</v>
      </c>
      <c r="M42" s="17">
        <f>(SUM(F42:L42)-LARGE(F42:L42,1)-LARGE(F42:L42,2)-SMALL(F42:L42,1)-SMALL(F42:L42,2))*E42</f>
        <v>16.799999999999994</v>
      </c>
      <c r="Q42" s="53">
        <v>271.8</v>
      </c>
      <c r="R42" s="22"/>
      <c r="S42" s="22"/>
      <c r="T42" s="39"/>
      <c r="U42" s="18" t="s">
        <v>27</v>
      </c>
      <c r="V42" s="18"/>
    </row>
    <row r="43" spans="1:20" ht="15">
      <c r="A43" s="62"/>
      <c r="B43" s="38"/>
      <c r="C43" s="20"/>
      <c r="D43" s="55" t="s">
        <v>30</v>
      </c>
      <c r="E43" s="26">
        <v>1.4</v>
      </c>
      <c r="F43" s="52">
        <v>5.5</v>
      </c>
      <c r="G43" s="52">
        <v>6</v>
      </c>
      <c r="H43" s="52">
        <v>6</v>
      </c>
      <c r="I43" s="52">
        <v>5.5</v>
      </c>
      <c r="J43" s="52">
        <v>5</v>
      </c>
      <c r="K43" s="17">
        <f>(SUM(F43:J43)-MAX(F43:J43)-MIN(F43:J43))*E43</f>
        <v>23.799999999999997</v>
      </c>
      <c r="L43" s="52">
        <v>0</v>
      </c>
      <c r="M43" s="17">
        <f>(SUM(F43:L43)-LARGE(F43:L43,1)-LARGE(F43:L43,2)-SMALL(F43:L43,1)-SMALL(F43:L43,2))*E43</f>
        <v>23.799999999999997</v>
      </c>
      <c r="Q43" s="53">
        <v>271.8</v>
      </c>
      <c r="R43" s="22"/>
      <c r="S43" s="22"/>
      <c r="T43" s="39"/>
    </row>
    <row r="44" spans="1:20" ht="15">
      <c r="A44" s="62"/>
      <c r="B44" s="38"/>
      <c r="C44" s="20"/>
      <c r="D44" s="55" t="s">
        <v>31</v>
      </c>
      <c r="E44" s="31">
        <v>1.5</v>
      </c>
      <c r="F44" s="52">
        <v>3</v>
      </c>
      <c r="G44" s="52">
        <v>3.5</v>
      </c>
      <c r="H44" s="52">
        <v>3</v>
      </c>
      <c r="I44" s="52">
        <v>4</v>
      </c>
      <c r="J44" s="52">
        <v>3.5</v>
      </c>
      <c r="K44" s="17">
        <f>(SUM(F44:J44)-MAX(F44:J44)-MIN(F44:J44))*E44</f>
        <v>15</v>
      </c>
      <c r="L44" s="52">
        <v>0</v>
      </c>
      <c r="M44" s="17">
        <f>(SUM(F44:L44)-LARGE(F44:L44,1)-LARGE(F44:L44,2)-SMALL(F44:L44,1)-SMALL(F44:L44,2))*E44</f>
        <v>15</v>
      </c>
      <c r="Q44" s="53">
        <v>271.8</v>
      </c>
      <c r="R44" s="22"/>
      <c r="S44" s="22"/>
      <c r="T44" s="39"/>
    </row>
    <row r="45" spans="1:20" ht="15">
      <c r="A45" s="62"/>
      <c r="B45" s="38"/>
      <c r="C45" s="20"/>
      <c r="D45" s="55" t="s">
        <v>32</v>
      </c>
      <c r="E45" s="26">
        <v>1.6</v>
      </c>
      <c r="F45" s="52">
        <v>4.5</v>
      </c>
      <c r="G45" s="52">
        <v>4.5</v>
      </c>
      <c r="H45" s="52">
        <v>4.5</v>
      </c>
      <c r="I45" s="52">
        <v>5</v>
      </c>
      <c r="J45" s="52">
        <v>4.5</v>
      </c>
      <c r="K45" s="17">
        <f>(SUM(F45:J45)-MAX(F45:J45)-MIN(F45:J45))*E45</f>
        <v>21.6</v>
      </c>
      <c r="L45" s="52">
        <v>0</v>
      </c>
      <c r="M45" s="17">
        <f>(SUM(F45:L45)-LARGE(F45:L45,1)-LARGE(F45:L45,2)-SMALL(F45:L45,1)-SMALL(F45:L45,2))*E45</f>
        <v>21.6</v>
      </c>
      <c r="Q45" s="53">
        <v>271.8</v>
      </c>
      <c r="R45" s="22"/>
      <c r="S45" s="37"/>
      <c r="T45" s="39"/>
    </row>
  </sheetData>
  <sheetProtection/>
  <printOptions/>
  <pageMargins left="0.984251968503937" right="0" top="0.7874015748031497" bottom="0.3937007874015748" header="0.1968503937007874" footer="0.1968503937007874"/>
  <pageSetup horizontalDpi="300" verticalDpi="300" orientation="portrait" paperSize="9" scale="75" r:id="rId2"/>
  <headerFooter alignWithMargins="0">
    <oddHeader>&amp;C&amp;11Первенство ГБОУ ДОД КСДЮСШОР по ВВС "НЕВСКАЯ ВОЛНА"
11-13 декабря 2014 г.
ЦВВС "Невская волна"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6"/>
  <sheetViews>
    <sheetView view="pageLayout" workbookViewId="0" topLeftCell="A1">
      <selection activeCell="U60" sqref="U60"/>
    </sheetView>
  </sheetViews>
  <sheetFormatPr defaultColWidth="9.140625" defaultRowHeight="12.75" outlineLevelRow="1"/>
  <cols>
    <col min="1" max="1" width="5.57421875" style="0" customWidth="1"/>
    <col min="2" max="2" width="0.5625" style="0" customWidth="1"/>
    <col min="3" max="3" width="18.57421875" style="0" customWidth="1"/>
    <col min="4" max="4" width="6.140625" style="0" customWidth="1"/>
    <col min="5" max="5" width="4.8515625" style="27" customWidth="1"/>
    <col min="6" max="6" width="5.00390625" style="0" customWidth="1"/>
    <col min="7" max="7" width="5.28125" style="0" customWidth="1"/>
    <col min="8" max="8" width="4.7109375" style="0" customWidth="1"/>
    <col min="9" max="10" width="4.8515625" style="0" customWidth="1"/>
    <col min="11" max="11" width="7.421875" style="0" customWidth="1"/>
    <col min="12" max="12" width="0.71875" style="0" customWidth="1"/>
    <col min="13" max="13" width="0.2890625" style="0" customWidth="1"/>
    <col min="14" max="14" width="0.2890625" style="0" hidden="1" customWidth="1"/>
    <col min="15" max="15" width="0.9921875" style="0" hidden="1" customWidth="1"/>
    <col min="16" max="16" width="0.13671875" style="0" hidden="1" customWidth="1"/>
    <col min="17" max="17" width="8.421875" style="0" customWidth="1"/>
    <col min="18" max="18" width="1.1484375" style="0" hidden="1" customWidth="1"/>
    <col min="19" max="19" width="0.13671875" style="0" customWidth="1"/>
    <col min="20" max="20" width="8.00390625" style="0" customWidth="1"/>
  </cols>
  <sheetData>
    <row r="1" spans="1:20" s="5" customFormat="1" ht="12.75">
      <c r="A1" s="3"/>
      <c r="B1" s="4"/>
      <c r="D1" s="6"/>
      <c r="E1" s="28"/>
      <c r="G1" s="7"/>
      <c r="H1" s="7"/>
      <c r="T1" s="8"/>
    </row>
    <row r="2" spans="1:20" s="5" customFormat="1" ht="16.5" customHeight="1">
      <c r="A2" s="3"/>
      <c r="B2" s="9"/>
      <c r="D2" s="10"/>
      <c r="E2" s="29"/>
      <c r="F2" s="10"/>
      <c r="H2" s="7"/>
      <c r="T2" s="8"/>
    </row>
    <row r="3" spans="1:20" s="5" customFormat="1" ht="16.5" customHeight="1">
      <c r="A3" s="3"/>
      <c r="B3" s="9" t="s">
        <v>6</v>
      </c>
      <c r="D3" s="10"/>
      <c r="E3" s="29"/>
      <c r="F3" s="10"/>
      <c r="H3" s="7"/>
      <c r="T3" s="8"/>
    </row>
    <row r="4" spans="1:20" s="5" customFormat="1" ht="10.5" customHeight="1">
      <c r="A4" s="3"/>
      <c r="B4" s="11"/>
      <c r="D4" s="10"/>
      <c r="E4" s="29"/>
      <c r="F4" s="10"/>
      <c r="G4" s="7"/>
      <c r="H4" s="7"/>
      <c r="T4" s="8"/>
    </row>
    <row r="5" spans="1:20" s="5" customFormat="1" ht="8.25" customHeight="1" hidden="1">
      <c r="A5" s="3"/>
      <c r="B5" s="11"/>
      <c r="D5" s="10"/>
      <c r="E5" s="29"/>
      <c r="F5" s="10"/>
      <c r="G5" s="7"/>
      <c r="H5" s="7"/>
      <c r="T5" s="8"/>
    </row>
    <row r="6" spans="1:20" s="5" customFormat="1" ht="16.5" customHeight="1">
      <c r="A6" s="3"/>
      <c r="B6" s="2" t="s">
        <v>11</v>
      </c>
      <c r="C6" s="1"/>
      <c r="D6" s="1"/>
      <c r="E6" s="25"/>
      <c r="F6" s="2" t="s">
        <v>18</v>
      </c>
      <c r="G6" s="1"/>
      <c r="H6" s="1"/>
      <c r="T6" s="8"/>
    </row>
    <row r="7" spans="1:22" s="5" customFormat="1" ht="15" customHeight="1" thickBot="1">
      <c r="A7" s="47"/>
      <c r="B7" s="48"/>
      <c r="C7" s="15"/>
      <c r="D7" s="49"/>
      <c r="E7" s="50"/>
      <c r="F7" s="49"/>
      <c r="G7" s="49"/>
      <c r="H7" s="49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51"/>
      <c r="U7" s="15"/>
      <c r="V7" s="15"/>
    </row>
    <row r="8" spans="1:22" s="12" customFormat="1" ht="15" customHeight="1">
      <c r="A8" s="42" t="s">
        <v>0</v>
      </c>
      <c r="B8" s="42"/>
      <c r="C8" s="43" t="s">
        <v>1</v>
      </c>
      <c r="D8" s="44"/>
      <c r="E8" s="42"/>
      <c r="F8" s="43" t="s">
        <v>2</v>
      </c>
      <c r="G8" s="44" t="s">
        <v>3</v>
      </c>
      <c r="H8" s="43" t="s">
        <v>4</v>
      </c>
      <c r="I8" s="43"/>
      <c r="J8" s="43"/>
      <c r="K8" s="45"/>
      <c r="L8" s="45"/>
      <c r="M8" s="45"/>
      <c r="N8" s="44"/>
      <c r="O8" s="42"/>
      <c r="P8" s="42"/>
      <c r="R8" s="46" t="s">
        <v>5</v>
      </c>
      <c r="S8" s="45"/>
      <c r="T8" s="54" t="s">
        <v>9</v>
      </c>
      <c r="V8" s="45"/>
    </row>
    <row r="9" spans="1:22" s="5" customFormat="1" ht="13.5" thickBot="1">
      <c r="A9" s="13"/>
      <c r="B9" s="13"/>
      <c r="C9" s="13"/>
      <c r="D9" s="13"/>
      <c r="E9" s="14" t="s">
        <v>7</v>
      </c>
      <c r="F9" s="14">
        <v>1</v>
      </c>
      <c r="G9" s="14">
        <v>2</v>
      </c>
      <c r="H9" s="14">
        <v>3</v>
      </c>
      <c r="I9" s="14">
        <v>4</v>
      </c>
      <c r="J9" s="14">
        <v>5</v>
      </c>
      <c r="K9" s="15"/>
      <c r="L9" s="15"/>
      <c r="M9" s="15"/>
      <c r="N9" s="15"/>
      <c r="O9" s="14"/>
      <c r="P9" s="14"/>
      <c r="Q9" s="57" t="s">
        <v>8</v>
      </c>
      <c r="R9" s="16"/>
      <c r="S9" s="15"/>
      <c r="T9" s="41" t="s">
        <v>10</v>
      </c>
      <c r="U9" s="58" t="s">
        <v>5</v>
      </c>
      <c r="V9" s="15"/>
    </row>
    <row r="10" spans="1:22" s="5" customFormat="1" ht="12.75">
      <c r="A10" s="60"/>
      <c r="B10" s="32"/>
      <c r="C10" s="32"/>
      <c r="D10" s="32"/>
      <c r="E10" s="23"/>
      <c r="F10" s="23"/>
      <c r="G10" s="23"/>
      <c r="H10" s="23"/>
      <c r="I10" s="23"/>
      <c r="J10" s="23"/>
      <c r="K10" s="33"/>
      <c r="L10" s="33"/>
      <c r="M10" s="33"/>
      <c r="N10" s="33"/>
      <c r="O10" s="23"/>
      <c r="P10" s="23"/>
      <c r="Q10" s="23"/>
      <c r="R10" s="34"/>
      <c r="S10" s="33"/>
      <c r="T10" s="33"/>
      <c r="U10" s="33"/>
      <c r="V10" s="33"/>
    </row>
    <row r="11" spans="1:23" s="18" customFormat="1" ht="15">
      <c r="A11" s="59">
        <v>1</v>
      </c>
      <c r="B11" s="38"/>
      <c r="C11" s="63" t="s">
        <v>45</v>
      </c>
      <c r="E11" s="30"/>
      <c r="F11" s="19">
        <v>2002</v>
      </c>
      <c r="G11" s="21"/>
      <c r="H11" s="19"/>
      <c r="M11" s="36"/>
      <c r="Q11" s="40">
        <f>SUM(M12:M15)</f>
        <v>115.90000000000002</v>
      </c>
      <c r="R11" s="35"/>
      <c r="S11" s="35"/>
      <c r="T11" s="81" t="s">
        <v>51</v>
      </c>
      <c r="U11" s="18" t="s">
        <v>20</v>
      </c>
      <c r="W11"/>
    </row>
    <row r="12" spans="1:22" ht="15" outlineLevel="1">
      <c r="A12" s="59"/>
      <c r="B12" s="38"/>
      <c r="C12" s="20"/>
      <c r="D12" s="82" t="s">
        <v>29</v>
      </c>
      <c r="E12" s="83">
        <v>1.3</v>
      </c>
      <c r="F12" s="52">
        <v>5</v>
      </c>
      <c r="G12" s="52">
        <v>6</v>
      </c>
      <c r="H12" s="52">
        <v>5.5</v>
      </c>
      <c r="I12" s="52">
        <v>5.5</v>
      </c>
      <c r="J12" s="52">
        <v>6</v>
      </c>
      <c r="K12" s="17">
        <f>(SUM(F12:J12)-MAX(F12:J12)-MIN(F12:J12))*E12</f>
        <v>22.1</v>
      </c>
      <c r="L12" s="52">
        <v>0</v>
      </c>
      <c r="M12" s="17">
        <f>(SUM(F12:L12)-LARGE(F12:L12,1)-LARGE(F12:L12,2)-SMALL(F12:L12,1)-SMALL(F12:L12,2))*E12</f>
        <v>22.1</v>
      </c>
      <c r="Q12" s="53">
        <v>271.8</v>
      </c>
      <c r="R12" s="22"/>
      <c r="S12" s="22"/>
      <c r="T12" s="39"/>
      <c r="U12" s="18" t="s">
        <v>27</v>
      </c>
      <c r="V12" s="18"/>
    </row>
    <row r="13" spans="1:20" ht="15" outlineLevel="1">
      <c r="A13" s="59"/>
      <c r="B13" s="38"/>
      <c r="C13" s="20"/>
      <c r="D13" s="82" t="s">
        <v>30</v>
      </c>
      <c r="E13" s="83">
        <v>1.5</v>
      </c>
      <c r="F13" s="52">
        <v>7.5</v>
      </c>
      <c r="G13" s="52">
        <v>7.5</v>
      </c>
      <c r="H13" s="52">
        <v>7</v>
      </c>
      <c r="I13" s="52">
        <v>7.5</v>
      </c>
      <c r="J13" s="52">
        <v>7</v>
      </c>
      <c r="K13" s="17">
        <f>(SUM(F13:J13)-MAX(F13:J13)-MIN(F13:J13))*E13</f>
        <v>33</v>
      </c>
      <c r="L13" s="52">
        <v>0</v>
      </c>
      <c r="M13" s="17">
        <f>(SUM(F13:L13)-LARGE(F13:L13,1)-LARGE(F13:L13,2)-SMALL(F13:L13,1)-SMALL(F13:L13,2))*E13</f>
        <v>33</v>
      </c>
      <c r="Q13" s="53">
        <v>271.8</v>
      </c>
      <c r="R13" s="22"/>
      <c r="S13" s="22"/>
      <c r="T13" s="39"/>
    </row>
    <row r="14" spans="1:20" ht="15" outlineLevel="1">
      <c r="A14" s="59"/>
      <c r="B14" s="38"/>
      <c r="C14" s="20"/>
      <c r="D14" s="82" t="s">
        <v>31</v>
      </c>
      <c r="E14" s="84">
        <v>1.6</v>
      </c>
      <c r="F14" s="52">
        <v>6</v>
      </c>
      <c r="G14" s="52">
        <v>7</v>
      </c>
      <c r="H14" s="52">
        <v>7</v>
      </c>
      <c r="I14" s="52">
        <v>7.5</v>
      </c>
      <c r="J14" s="52">
        <v>7.5</v>
      </c>
      <c r="K14" s="17">
        <f>(SUM(F14:J14)-MAX(F14:J14)-MIN(F14:J14))*E14</f>
        <v>34.4</v>
      </c>
      <c r="L14" s="52">
        <v>0</v>
      </c>
      <c r="M14" s="17">
        <f>(SUM(F14:L14)-LARGE(F14:L14,1)-LARGE(F14:L14,2)-SMALL(F14:L14,1)-SMALL(F14:L14,2))*E14</f>
        <v>34.40000000000001</v>
      </c>
      <c r="Q14" s="53">
        <v>271.8</v>
      </c>
      <c r="R14" s="22"/>
      <c r="S14" s="22"/>
      <c r="T14" s="39"/>
    </row>
    <row r="15" spans="1:20" ht="15" outlineLevel="1">
      <c r="A15" s="59"/>
      <c r="B15" s="38"/>
      <c r="C15" s="20"/>
      <c r="D15" s="82" t="s">
        <v>32</v>
      </c>
      <c r="E15" s="85">
        <v>1.6</v>
      </c>
      <c r="F15" s="52">
        <v>5.5</v>
      </c>
      <c r="G15" s="52">
        <v>6</v>
      </c>
      <c r="H15" s="52">
        <v>5.5</v>
      </c>
      <c r="I15" s="52">
        <v>5.5</v>
      </c>
      <c r="J15" s="52">
        <v>5.5</v>
      </c>
      <c r="K15" s="17">
        <f>(SUM(F15:J15)-MAX(F15:J15)-MIN(F15:J15))*E15</f>
        <v>26.400000000000002</v>
      </c>
      <c r="L15" s="52">
        <v>0</v>
      </c>
      <c r="M15" s="17">
        <f>(SUM(F15:L15)-LARGE(F15:L15,1)-LARGE(F15:L15,2)-SMALL(F15:L15,1)-SMALL(F15:L15,2))*E15</f>
        <v>26.400000000000006</v>
      </c>
      <c r="Q15" s="53">
        <v>271.8</v>
      </c>
      <c r="R15" s="22"/>
      <c r="S15" s="37"/>
      <c r="T15" s="39"/>
    </row>
    <row r="16" ht="12.75" outlineLevel="1"/>
    <row r="17" spans="1:22" ht="15" outlineLevel="1">
      <c r="A17" s="64">
        <v>2</v>
      </c>
      <c r="B17" s="65"/>
      <c r="C17" s="80" t="s">
        <v>44</v>
      </c>
      <c r="D17" s="67"/>
      <c r="E17" s="68"/>
      <c r="F17" s="66">
        <v>2002</v>
      </c>
      <c r="G17" s="69"/>
      <c r="H17" s="66"/>
      <c r="I17" s="67"/>
      <c r="J17" s="67"/>
      <c r="K17" s="67"/>
      <c r="L17" s="67"/>
      <c r="M17" s="70"/>
      <c r="N17" s="67"/>
      <c r="O17" s="67"/>
      <c r="P17" s="67"/>
      <c r="Q17" s="71">
        <f>SUM(M18:M21)</f>
        <v>114.94999999999999</v>
      </c>
      <c r="R17" s="72"/>
      <c r="S17" s="72"/>
      <c r="T17" s="81" t="s">
        <v>51</v>
      </c>
      <c r="U17" s="18" t="s">
        <v>20</v>
      </c>
      <c r="V17" s="67"/>
    </row>
    <row r="18" spans="1:22" ht="15" outlineLevel="1">
      <c r="A18" s="64"/>
      <c r="B18" s="65"/>
      <c r="C18" s="75"/>
      <c r="D18" s="82" t="s">
        <v>29</v>
      </c>
      <c r="E18" s="83">
        <v>1.3</v>
      </c>
      <c r="F18" s="76">
        <v>7.5</v>
      </c>
      <c r="G18" s="76">
        <v>7</v>
      </c>
      <c r="H18" s="76">
        <v>7</v>
      </c>
      <c r="I18" s="76">
        <v>7</v>
      </c>
      <c r="J18" s="76">
        <v>7</v>
      </c>
      <c r="K18" s="77">
        <f>(SUM(F18:J18)-MAX(F18:J18)-MIN(F18:J18))*E18</f>
        <v>27.3</v>
      </c>
      <c r="L18" s="76">
        <v>0</v>
      </c>
      <c r="M18" s="77">
        <f>(SUM(F18:L18)-LARGE(F18:L18,1)-LARGE(F18:L18,2)-SMALL(F18:L18,1)-SMALL(F18:L18,2))*E18</f>
        <v>27.3</v>
      </c>
      <c r="N18" s="74"/>
      <c r="O18" s="74"/>
      <c r="P18" s="74"/>
      <c r="Q18" s="53">
        <v>271.8</v>
      </c>
      <c r="R18" s="78"/>
      <c r="S18" s="78"/>
      <c r="T18" s="73"/>
      <c r="U18" s="18" t="s">
        <v>27</v>
      </c>
      <c r="V18" s="67"/>
    </row>
    <row r="19" spans="1:22" ht="15" outlineLevel="1">
      <c r="A19" s="64"/>
      <c r="B19" s="65"/>
      <c r="C19" s="75"/>
      <c r="D19" s="82" t="s">
        <v>30</v>
      </c>
      <c r="E19" s="83">
        <v>1.5</v>
      </c>
      <c r="F19" s="76">
        <v>6</v>
      </c>
      <c r="G19" s="76">
        <v>7</v>
      </c>
      <c r="H19" s="76">
        <v>6.5</v>
      </c>
      <c r="I19" s="76">
        <v>7</v>
      </c>
      <c r="J19" s="76">
        <v>6</v>
      </c>
      <c r="K19" s="77">
        <f>(SUM(F19:J19)-MAX(F19:J19)-MIN(F19:J19))*E19</f>
        <v>29.25</v>
      </c>
      <c r="L19" s="76">
        <v>0</v>
      </c>
      <c r="M19" s="77">
        <f>(SUM(F19:L19)-LARGE(F19:L19,1)-LARGE(F19:L19,2)-SMALL(F19:L19,1)-SMALL(F19:L19,2))*E19</f>
        <v>29.25</v>
      </c>
      <c r="N19" s="74"/>
      <c r="O19" s="74"/>
      <c r="P19" s="74"/>
      <c r="Q19" s="53">
        <v>271.8</v>
      </c>
      <c r="R19" s="78"/>
      <c r="S19" s="78"/>
      <c r="T19" s="73"/>
      <c r="U19" s="74"/>
      <c r="V19" s="74"/>
    </row>
    <row r="20" spans="1:22" ht="15" outlineLevel="1">
      <c r="A20" s="64"/>
      <c r="B20" s="65"/>
      <c r="C20" s="75"/>
      <c r="D20" s="82" t="s">
        <v>31</v>
      </c>
      <c r="E20" s="84">
        <v>1.6</v>
      </c>
      <c r="F20" s="76">
        <v>6.5</v>
      </c>
      <c r="G20" s="76">
        <v>6</v>
      </c>
      <c r="H20" s="76">
        <v>5</v>
      </c>
      <c r="I20" s="76">
        <v>5.5</v>
      </c>
      <c r="J20" s="76">
        <v>6.5</v>
      </c>
      <c r="K20" s="77">
        <f>(SUM(F20:J20)-MAX(F20:J20)-MIN(F20:J20))*E20</f>
        <v>28.8</v>
      </c>
      <c r="L20" s="76">
        <v>0</v>
      </c>
      <c r="M20" s="77">
        <f>(SUM(F20:L20)-LARGE(F20:L20,1)-LARGE(F20:L20,2)-SMALL(F20:L20,1)-SMALL(F20:L20,2))*E20</f>
        <v>28.799999999999997</v>
      </c>
      <c r="N20" s="74"/>
      <c r="O20" s="74"/>
      <c r="P20" s="74"/>
      <c r="Q20" s="53">
        <v>271.8</v>
      </c>
      <c r="R20" s="78"/>
      <c r="S20" s="78"/>
      <c r="T20" s="73"/>
      <c r="U20" s="74"/>
      <c r="V20" s="74"/>
    </row>
    <row r="21" spans="1:22" ht="15" outlineLevel="1">
      <c r="A21" s="64"/>
      <c r="B21" s="65"/>
      <c r="C21" s="75"/>
      <c r="D21" s="82" t="s">
        <v>32</v>
      </c>
      <c r="E21" s="85">
        <v>1.6</v>
      </c>
      <c r="F21" s="76">
        <v>7</v>
      </c>
      <c r="G21" s="76">
        <v>6.5</v>
      </c>
      <c r="H21" s="76">
        <v>6</v>
      </c>
      <c r="I21" s="76">
        <v>6</v>
      </c>
      <c r="J21" s="76">
        <v>6</v>
      </c>
      <c r="K21" s="77">
        <f>(SUM(F21:J21)-MAX(F21:J21)-MIN(F21:J21))*E21</f>
        <v>29.6</v>
      </c>
      <c r="L21" s="76">
        <v>0</v>
      </c>
      <c r="M21" s="77">
        <f>(SUM(F21:L21)-LARGE(F21:L21,1)-LARGE(F21:L21,2)-SMALL(F21:L21,1)-SMALL(F21:L21,2))*E21</f>
        <v>29.6</v>
      </c>
      <c r="N21" s="74"/>
      <c r="O21" s="74"/>
      <c r="P21" s="74"/>
      <c r="Q21" s="53">
        <v>271.8</v>
      </c>
      <c r="R21" s="78"/>
      <c r="S21" s="79"/>
      <c r="T21" s="73"/>
      <c r="U21" s="74"/>
      <c r="V21" s="74"/>
    </row>
    <row r="22" s="18" customFormat="1" ht="11.25"/>
    <row r="23" spans="1:21" s="18" customFormat="1" ht="15">
      <c r="A23" s="59">
        <v>3</v>
      </c>
      <c r="B23" s="38"/>
      <c r="C23" s="63" t="s">
        <v>38</v>
      </c>
      <c r="E23" s="30"/>
      <c r="F23" s="19">
        <v>2006</v>
      </c>
      <c r="G23" s="21"/>
      <c r="H23" s="19"/>
      <c r="M23" s="36"/>
      <c r="Q23" s="40">
        <f>SUM(M24:M27)</f>
        <v>111.2</v>
      </c>
      <c r="R23" s="35"/>
      <c r="S23" s="35"/>
      <c r="T23" s="81" t="s">
        <v>51</v>
      </c>
      <c r="U23" s="18" t="s">
        <v>28</v>
      </c>
    </row>
    <row r="24" spans="1:21" s="18" customFormat="1" ht="15">
      <c r="A24" s="59"/>
      <c r="B24" s="38"/>
      <c r="C24" s="20"/>
      <c r="D24" s="55" t="s">
        <v>14</v>
      </c>
      <c r="E24" s="26">
        <v>1.3</v>
      </c>
      <c r="F24" s="52">
        <v>7</v>
      </c>
      <c r="G24" s="52">
        <v>7</v>
      </c>
      <c r="H24" s="52">
        <v>6.5</v>
      </c>
      <c r="I24" s="52">
        <v>7</v>
      </c>
      <c r="J24" s="52">
        <v>7</v>
      </c>
      <c r="K24" s="17">
        <f>(SUM(F24:J24)-MAX(F24:J24)-MIN(F24:J24))*E24</f>
        <v>27.3</v>
      </c>
      <c r="L24" s="52">
        <v>0</v>
      </c>
      <c r="M24" s="17">
        <f>(SUM(F24:L24)-LARGE(F24:L24,1)-LARGE(F24:L24,2)-SMALL(F24:L24,1)-SMALL(F24:L24,2))*E24</f>
        <v>27.3</v>
      </c>
      <c r="N24"/>
      <c r="O24"/>
      <c r="P24"/>
      <c r="Q24" s="53">
        <v>271.8</v>
      </c>
      <c r="R24" s="22"/>
      <c r="S24" s="22"/>
      <c r="T24" s="39"/>
      <c r="U24" s="18" t="s">
        <v>15</v>
      </c>
    </row>
    <row r="25" spans="1:22" s="18" customFormat="1" ht="15">
      <c r="A25" s="59"/>
      <c r="B25" s="38"/>
      <c r="C25" s="20"/>
      <c r="D25" s="55" t="s">
        <v>13</v>
      </c>
      <c r="E25" s="26">
        <v>1.5</v>
      </c>
      <c r="F25" s="52">
        <v>6</v>
      </c>
      <c r="G25" s="52">
        <v>6.5</v>
      </c>
      <c r="H25" s="52">
        <v>6</v>
      </c>
      <c r="I25" s="52">
        <v>7</v>
      </c>
      <c r="J25" s="52">
        <v>7</v>
      </c>
      <c r="K25" s="17">
        <f>(SUM(F25:J25)-MAX(F25:J25)-MIN(F25:J25))*E25</f>
        <v>29.25</v>
      </c>
      <c r="L25" s="52">
        <v>0</v>
      </c>
      <c r="M25" s="17">
        <f>(SUM(F25:L25)-LARGE(F25:L25,1)-LARGE(F25:L25,2)-SMALL(F25:L25,1)-SMALL(F25:L25,2))*E25</f>
        <v>29.25</v>
      </c>
      <c r="N25"/>
      <c r="O25"/>
      <c r="P25"/>
      <c r="Q25" s="53">
        <v>271.8</v>
      </c>
      <c r="R25" s="22"/>
      <c r="S25" s="22"/>
      <c r="T25" s="39"/>
      <c r="U25"/>
      <c r="V25"/>
    </row>
    <row r="26" spans="1:22" s="18" customFormat="1" ht="15">
      <c r="A26" s="59"/>
      <c r="B26" s="38"/>
      <c r="C26" s="20"/>
      <c r="D26" s="55" t="s">
        <v>31</v>
      </c>
      <c r="E26" s="31">
        <v>1.5</v>
      </c>
      <c r="F26" s="52">
        <v>7</v>
      </c>
      <c r="G26" s="52">
        <v>7</v>
      </c>
      <c r="H26" s="52">
        <v>7.5</v>
      </c>
      <c r="I26" s="52">
        <v>7</v>
      </c>
      <c r="J26" s="52">
        <v>7.5</v>
      </c>
      <c r="K26" s="17">
        <f>(SUM(F26:J26)-MAX(F26:J26)-MIN(F26:J26))*E26</f>
        <v>32.25</v>
      </c>
      <c r="L26" s="52">
        <v>0</v>
      </c>
      <c r="M26" s="17">
        <f>(SUM(F26:L26)-LARGE(F26:L26,1)-LARGE(F26:L26,2)-SMALL(F26:L26,1)-SMALL(F26:L26,2))*E26</f>
        <v>32.25</v>
      </c>
      <c r="N26"/>
      <c r="O26"/>
      <c r="P26"/>
      <c r="Q26" s="53">
        <v>271.8</v>
      </c>
      <c r="R26" s="22"/>
      <c r="S26" s="22"/>
      <c r="T26" s="39"/>
      <c r="U26"/>
      <c r="V26"/>
    </row>
    <row r="27" spans="1:22" s="18" customFormat="1" ht="15">
      <c r="A27" s="59"/>
      <c r="B27" s="38"/>
      <c r="C27" s="20"/>
      <c r="D27" s="55" t="s">
        <v>32</v>
      </c>
      <c r="E27" s="26">
        <v>1.6</v>
      </c>
      <c r="F27" s="52">
        <v>4.5</v>
      </c>
      <c r="G27" s="52">
        <v>4.5</v>
      </c>
      <c r="H27" s="52">
        <v>4.5</v>
      </c>
      <c r="I27" s="52">
        <v>5</v>
      </c>
      <c r="J27" s="52">
        <v>5</v>
      </c>
      <c r="K27" s="17">
        <f>(SUM(F27:J27)-MAX(F27:J27)-MIN(F27:J27))*E27</f>
        <v>22.400000000000002</v>
      </c>
      <c r="L27" s="52">
        <v>0</v>
      </c>
      <c r="M27" s="17">
        <f>(SUM(F27:L27)-LARGE(F27:L27,1)-LARGE(F27:L27,2)-SMALL(F27:L27,1)-SMALL(F27:L27,2))*E27</f>
        <v>22.400000000000006</v>
      </c>
      <c r="N27"/>
      <c r="O27"/>
      <c r="P27"/>
      <c r="Q27" s="53">
        <v>271.8</v>
      </c>
      <c r="R27" s="22"/>
      <c r="S27" s="37"/>
      <c r="T27" s="39"/>
      <c r="U27"/>
      <c r="V27"/>
    </row>
    <row r="28" s="18" customFormat="1" ht="11.25"/>
    <row r="29" spans="1:21" s="18" customFormat="1" ht="15">
      <c r="A29" s="59">
        <v>4</v>
      </c>
      <c r="B29" s="38"/>
      <c r="C29" s="63" t="s">
        <v>39</v>
      </c>
      <c r="E29" s="30"/>
      <c r="F29" s="19">
        <v>2005</v>
      </c>
      <c r="G29" s="21"/>
      <c r="H29" s="19"/>
      <c r="M29" s="36"/>
      <c r="Q29" s="40">
        <f>SUM(M30:M33)</f>
        <v>110.5</v>
      </c>
      <c r="R29" s="35"/>
      <c r="S29" s="35"/>
      <c r="T29" s="81" t="s">
        <v>51</v>
      </c>
      <c r="U29" s="18" t="s">
        <v>28</v>
      </c>
    </row>
    <row r="30" spans="1:21" s="18" customFormat="1" ht="15">
      <c r="A30" s="59"/>
      <c r="B30" s="38"/>
      <c r="C30" s="20"/>
      <c r="D30" s="55" t="s">
        <v>14</v>
      </c>
      <c r="E30" s="26">
        <v>1.3</v>
      </c>
      <c r="F30" s="52">
        <v>5</v>
      </c>
      <c r="G30" s="52">
        <v>5.5</v>
      </c>
      <c r="H30" s="52">
        <v>5</v>
      </c>
      <c r="I30" s="52">
        <v>5</v>
      </c>
      <c r="J30" s="52">
        <v>6</v>
      </c>
      <c r="K30" s="17">
        <f>(SUM(F30:J30)-MAX(F30:J30)-MIN(F30:J30))*E30</f>
        <v>20.150000000000002</v>
      </c>
      <c r="L30" s="52">
        <v>0</v>
      </c>
      <c r="M30" s="17">
        <f>(SUM(F30:L30)-LARGE(F30:L30,1)-LARGE(F30:L30,2)-SMALL(F30:L30,1)-SMALL(F30:L30,2))*E30</f>
        <v>20.150000000000006</v>
      </c>
      <c r="N30"/>
      <c r="O30"/>
      <c r="P30"/>
      <c r="Q30" s="53">
        <v>271.8</v>
      </c>
      <c r="R30" s="22"/>
      <c r="S30" s="22"/>
      <c r="T30" s="39"/>
      <c r="U30" s="18" t="s">
        <v>15</v>
      </c>
    </row>
    <row r="31" spans="1:22" s="18" customFormat="1" ht="15">
      <c r="A31" s="59"/>
      <c r="B31" s="38"/>
      <c r="C31" s="20"/>
      <c r="D31" s="55" t="s">
        <v>13</v>
      </c>
      <c r="E31" s="26">
        <v>1.5</v>
      </c>
      <c r="F31" s="52">
        <v>5.5</v>
      </c>
      <c r="G31" s="52">
        <v>6</v>
      </c>
      <c r="H31" s="52">
        <v>6</v>
      </c>
      <c r="I31" s="52">
        <v>6</v>
      </c>
      <c r="J31" s="52">
        <v>6</v>
      </c>
      <c r="K31" s="17">
        <f>(SUM(F31:J31)-MAX(F31:J31)-MIN(F31:J31))*E31</f>
        <v>27</v>
      </c>
      <c r="L31" s="52">
        <v>0</v>
      </c>
      <c r="M31" s="17">
        <f>(SUM(F31:L31)-LARGE(F31:L31,1)-LARGE(F31:L31,2)-SMALL(F31:L31,1)-SMALL(F31:L31,2))*E31</f>
        <v>27</v>
      </c>
      <c r="N31"/>
      <c r="O31"/>
      <c r="P31"/>
      <c r="Q31" s="53">
        <v>271.8</v>
      </c>
      <c r="R31" s="22"/>
      <c r="S31" s="22"/>
      <c r="T31" s="39"/>
      <c r="U31"/>
      <c r="V31"/>
    </row>
    <row r="32" spans="1:20" ht="15" outlineLevel="1">
      <c r="A32" s="59"/>
      <c r="B32" s="38"/>
      <c r="C32" s="20"/>
      <c r="D32" s="55" t="s">
        <v>31</v>
      </c>
      <c r="E32" s="31">
        <v>1.5</v>
      </c>
      <c r="F32" s="52">
        <v>7.5</v>
      </c>
      <c r="G32" s="52">
        <v>7.5</v>
      </c>
      <c r="H32" s="52">
        <v>7</v>
      </c>
      <c r="I32" s="52">
        <v>7.5</v>
      </c>
      <c r="J32" s="52">
        <v>7.5</v>
      </c>
      <c r="K32" s="17">
        <f>(SUM(F32:J32)-MAX(F32:J32)-MIN(F32:J32))*E32</f>
        <v>33.75</v>
      </c>
      <c r="L32" s="52">
        <v>0</v>
      </c>
      <c r="M32" s="17">
        <f>(SUM(F32:L32)-LARGE(F32:L32,1)-LARGE(F32:L32,2)-SMALL(F32:L32,1)-SMALL(F32:L32,2))*E32</f>
        <v>33.75</v>
      </c>
      <c r="Q32" s="53">
        <v>271.8</v>
      </c>
      <c r="R32" s="22"/>
      <c r="S32" s="22"/>
      <c r="T32" s="39"/>
    </row>
    <row r="33" spans="1:20" ht="15" outlineLevel="1">
      <c r="A33" s="59"/>
      <c r="B33" s="38"/>
      <c r="C33" s="20"/>
      <c r="D33" s="55" t="s">
        <v>32</v>
      </c>
      <c r="E33" s="26">
        <v>1.6</v>
      </c>
      <c r="F33" s="52">
        <v>7</v>
      </c>
      <c r="G33" s="52">
        <v>6.5</v>
      </c>
      <c r="H33" s="52">
        <v>6</v>
      </c>
      <c r="I33" s="52">
        <v>6</v>
      </c>
      <c r="J33" s="52">
        <v>6</v>
      </c>
      <c r="K33" s="17">
        <f>(SUM(F33:J33)-MAX(F33:J33)-MIN(F33:J33))*E33</f>
        <v>29.6</v>
      </c>
      <c r="L33" s="52">
        <v>0</v>
      </c>
      <c r="M33" s="17">
        <f>(SUM(F33:L33)-LARGE(F33:L33,1)-LARGE(F33:L33,2)-SMALL(F33:L33,1)-SMALL(F33:L33,2))*E33</f>
        <v>29.6</v>
      </c>
      <c r="Q33" s="53">
        <v>271.8</v>
      </c>
      <c r="R33" s="22"/>
      <c r="S33" s="37"/>
      <c r="T33" s="39"/>
    </row>
    <row r="34" ht="12.75" outlineLevel="1"/>
    <row r="35" spans="1:22" ht="15" outlineLevel="1">
      <c r="A35" s="59">
        <v>5</v>
      </c>
      <c r="B35" s="38"/>
      <c r="C35" s="63" t="s">
        <v>40</v>
      </c>
      <c r="D35" s="18"/>
      <c r="E35" s="30"/>
      <c r="F35" s="19">
        <v>2005</v>
      </c>
      <c r="G35" s="21"/>
      <c r="H35" s="19"/>
      <c r="I35" s="18"/>
      <c r="J35" s="18"/>
      <c r="K35" s="18"/>
      <c r="L35" s="18"/>
      <c r="M35" s="36"/>
      <c r="N35" s="18"/>
      <c r="O35" s="18"/>
      <c r="P35" s="18"/>
      <c r="Q35" s="40">
        <f>SUM(M36:M39)</f>
        <v>110.4</v>
      </c>
      <c r="R35" s="35"/>
      <c r="S35" s="35"/>
      <c r="T35" s="81" t="s">
        <v>51</v>
      </c>
      <c r="U35" s="18" t="s">
        <v>20</v>
      </c>
      <c r="V35" s="18"/>
    </row>
    <row r="36" spans="1:24" s="18" customFormat="1" ht="15">
      <c r="A36" s="59"/>
      <c r="B36" s="38"/>
      <c r="C36" s="20"/>
      <c r="D36" s="55" t="s">
        <v>29</v>
      </c>
      <c r="E36" s="26">
        <v>1.2</v>
      </c>
      <c r="F36" s="52">
        <v>8</v>
      </c>
      <c r="G36" s="52">
        <v>7.5</v>
      </c>
      <c r="H36" s="52">
        <v>7</v>
      </c>
      <c r="I36" s="52">
        <v>7</v>
      </c>
      <c r="J36" s="52">
        <v>6.5</v>
      </c>
      <c r="K36" s="17">
        <f>(SUM(F36:J36)-MAX(F36:J36)-MIN(F36:J36))*E36</f>
        <v>25.8</v>
      </c>
      <c r="L36" s="52">
        <v>0</v>
      </c>
      <c r="M36" s="17">
        <f>(SUM(F36:L36)-LARGE(F36:L36,1)-LARGE(F36:L36,2)-SMALL(F36:L36,1)-SMALL(F36:L36,2))*E36</f>
        <v>25.8</v>
      </c>
      <c r="N36"/>
      <c r="O36"/>
      <c r="P36"/>
      <c r="Q36" s="53">
        <v>271.8</v>
      </c>
      <c r="R36" s="22"/>
      <c r="S36" s="22"/>
      <c r="T36" s="39"/>
      <c r="U36" s="18" t="s">
        <v>27</v>
      </c>
      <c r="W36"/>
      <c r="X36"/>
    </row>
    <row r="37" spans="1:22" s="18" customFormat="1" ht="15">
      <c r="A37" s="59"/>
      <c r="B37" s="38"/>
      <c r="C37" s="20"/>
      <c r="D37" s="55" t="s">
        <v>30</v>
      </c>
      <c r="E37" s="26">
        <v>1.4</v>
      </c>
      <c r="F37" s="52">
        <v>6.5</v>
      </c>
      <c r="G37" s="52">
        <v>7</v>
      </c>
      <c r="H37" s="52">
        <v>6.5</v>
      </c>
      <c r="I37" s="52">
        <v>7</v>
      </c>
      <c r="J37" s="52">
        <v>7</v>
      </c>
      <c r="K37" s="17">
        <f>(SUM(F37:J37)-MAX(F37:J37)-MIN(F37:J37))*E37</f>
        <v>28.7</v>
      </c>
      <c r="L37" s="52">
        <v>0</v>
      </c>
      <c r="M37" s="17">
        <f>(SUM(F37:L37)-LARGE(F37:L37,1)-LARGE(F37:L37,2)-SMALL(F37:L37,1)-SMALL(F37:L37,2))*E37</f>
        <v>28.7</v>
      </c>
      <c r="N37"/>
      <c r="O37"/>
      <c r="P37"/>
      <c r="Q37" s="53">
        <v>271.8</v>
      </c>
      <c r="R37" s="22"/>
      <c r="S37" s="22"/>
      <c r="T37" s="39"/>
      <c r="U37"/>
      <c r="V37"/>
    </row>
    <row r="38" spans="1:20" ht="15">
      <c r="A38" s="59"/>
      <c r="B38" s="38"/>
      <c r="C38" s="20"/>
      <c r="D38" s="55" t="s">
        <v>31</v>
      </c>
      <c r="E38" s="31">
        <v>1.5</v>
      </c>
      <c r="F38" s="52">
        <v>5.5</v>
      </c>
      <c r="G38" s="52">
        <v>5.5</v>
      </c>
      <c r="H38" s="52">
        <v>5</v>
      </c>
      <c r="I38" s="52">
        <v>6</v>
      </c>
      <c r="J38" s="52">
        <v>6</v>
      </c>
      <c r="K38" s="17">
        <f>(SUM(F38:J38)-MAX(F38:J38)-MIN(F38:J38))*E38</f>
        <v>25.5</v>
      </c>
      <c r="L38" s="52">
        <v>0</v>
      </c>
      <c r="M38" s="17">
        <f>(SUM(F38:L38)-LARGE(F38:L38,1)-LARGE(F38:L38,2)-SMALL(F38:L38,1)-SMALL(F38:L38,2))*E38</f>
        <v>25.5</v>
      </c>
      <c r="Q38" s="53">
        <v>271.8</v>
      </c>
      <c r="R38" s="22"/>
      <c r="S38" s="22"/>
      <c r="T38" s="39"/>
    </row>
    <row r="39" spans="1:20" ht="15">
      <c r="A39" s="59"/>
      <c r="B39" s="38"/>
      <c r="C39" s="20"/>
      <c r="D39" s="55" t="s">
        <v>32</v>
      </c>
      <c r="E39" s="26">
        <v>1.6</v>
      </c>
      <c r="F39" s="52">
        <v>6.5</v>
      </c>
      <c r="G39" s="52">
        <v>6.5</v>
      </c>
      <c r="H39" s="52">
        <v>6</v>
      </c>
      <c r="I39" s="52">
        <v>6.5</v>
      </c>
      <c r="J39" s="52">
        <v>6</v>
      </c>
      <c r="K39" s="17">
        <f>(SUM(F39:J39)-MAX(F39:J39)-MIN(F39:J39))*E39</f>
        <v>30.400000000000002</v>
      </c>
      <c r="L39" s="52">
        <v>0</v>
      </c>
      <c r="M39" s="17">
        <f>(SUM(F39:L39)-LARGE(F39:L39,1)-LARGE(F39:L39,2)-SMALL(F39:L39,1)-SMALL(F39:L39,2))*E39</f>
        <v>30.400000000000006</v>
      </c>
      <c r="Q39" s="53">
        <v>271.8</v>
      </c>
      <c r="R39" s="22"/>
      <c r="S39" s="37"/>
      <c r="T39" s="39"/>
    </row>
    <row r="41" spans="1:22" ht="15">
      <c r="A41" s="64">
        <v>6</v>
      </c>
      <c r="B41" s="65"/>
      <c r="C41" s="80" t="s">
        <v>16</v>
      </c>
      <c r="D41" s="67"/>
      <c r="E41" s="68"/>
      <c r="F41" s="66">
        <v>2007</v>
      </c>
      <c r="G41" s="69"/>
      <c r="H41" s="66"/>
      <c r="I41" s="67"/>
      <c r="J41" s="67"/>
      <c r="K41" s="67"/>
      <c r="L41" s="67"/>
      <c r="M41" s="70"/>
      <c r="N41" s="67"/>
      <c r="O41" s="67"/>
      <c r="P41" s="67"/>
      <c r="Q41" s="71">
        <f>SUM(M42:M45)</f>
        <v>102.25</v>
      </c>
      <c r="R41" s="72"/>
      <c r="S41" s="72"/>
      <c r="T41" s="81" t="s">
        <v>51</v>
      </c>
      <c r="U41" s="67" t="s">
        <v>20</v>
      </c>
      <c r="V41" s="67"/>
    </row>
    <row r="42" spans="1:22" ht="15">
      <c r="A42" s="64"/>
      <c r="B42" s="65"/>
      <c r="C42" s="75"/>
      <c r="D42" s="82" t="s">
        <v>29</v>
      </c>
      <c r="E42" s="85">
        <v>1.2</v>
      </c>
      <c r="F42" s="76">
        <v>6</v>
      </c>
      <c r="G42" s="76">
        <v>7</v>
      </c>
      <c r="H42" s="76">
        <v>6</v>
      </c>
      <c r="I42" s="76">
        <v>6</v>
      </c>
      <c r="J42" s="76">
        <v>7</v>
      </c>
      <c r="K42" s="77">
        <f>(SUM(F42:J42)-MAX(F42:J42)-MIN(F42:J42))*E42</f>
        <v>22.8</v>
      </c>
      <c r="L42" s="76">
        <v>0</v>
      </c>
      <c r="M42" s="77">
        <f>(SUM(F42:L42)-LARGE(F42:L42,1)-LARGE(F42:L42,2)-SMALL(F42:L42,1)-SMALL(F42:L42,2))*E42</f>
        <v>22.799999999999994</v>
      </c>
      <c r="N42" s="74"/>
      <c r="O42" s="74"/>
      <c r="P42" s="74"/>
      <c r="Q42" s="53">
        <v>271.8</v>
      </c>
      <c r="R42" s="78"/>
      <c r="S42" s="78"/>
      <c r="T42" s="73"/>
      <c r="U42" s="18" t="s">
        <v>52</v>
      </c>
      <c r="V42" s="67"/>
    </row>
    <row r="43" spans="1:22" ht="15">
      <c r="A43" s="64"/>
      <c r="B43" s="65"/>
      <c r="C43" s="75"/>
      <c r="D43" s="82" t="s">
        <v>30</v>
      </c>
      <c r="E43" s="85">
        <v>1.4</v>
      </c>
      <c r="F43" s="76">
        <v>5.5</v>
      </c>
      <c r="G43" s="76">
        <v>6</v>
      </c>
      <c r="H43" s="76">
        <v>5.5</v>
      </c>
      <c r="I43" s="76">
        <v>6</v>
      </c>
      <c r="J43" s="76">
        <v>6</v>
      </c>
      <c r="K43" s="77">
        <f>(SUM(F43:J43)-MAX(F43:J43)-MIN(F43:J43))*E43</f>
        <v>24.5</v>
      </c>
      <c r="L43" s="76">
        <v>0</v>
      </c>
      <c r="M43" s="77">
        <f>(SUM(F43:L43)-LARGE(F43:L43,1)-LARGE(F43:L43,2)-SMALL(F43:L43,1)-SMALL(F43:L43,2))*E43</f>
        <v>24.5</v>
      </c>
      <c r="N43" s="74"/>
      <c r="O43" s="74"/>
      <c r="P43" s="74"/>
      <c r="Q43" s="53">
        <v>271.8</v>
      </c>
      <c r="R43" s="78"/>
      <c r="S43" s="78"/>
      <c r="T43" s="73"/>
      <c r="U43" s="74"/>
      <c r="V43" s="74"/>
    </row>
    <row r="44" spans="1:22" ht="15">
      <c r="A44" s="64"/>
      <c r="B44" s="65"/>
      <c r="C44" s="75"/>
      <c r="D44" s="82" t="s">
        <v>31</v>
      </c>
      <c r="E44" s="56">
        <v>1.5</v>
      </c>
      <c r="F44" s="76">
        <v>6</v>
      </c>
      <c r="G44" s="76">
        <v>6.5</v>
      </c>
      <c r="H44" s="76">
        <v>6</v>
      </c>
      <c r="I44" s="76">
        <v>7</v>
      </c>
      <c r="J44" s="76">
        <v>6</v>
      </c>
      <c r="K44" s="77">
        <f>(SUM(F44:J44)-MAX(F44:J44)-MIN(F44:J44))*E44</f>
        <v>27.75</v>
      </c>
      <c r="L44" s="76">
        <v>0</v>
      </c>
      <c r="M44" s="77">
        <f>(SUM(F44:L44)-LARGE(F44:L44,1)-LARGE(F44:L44,2)-SMALL(F44:L44,1)-SMALL(F44:L44,2))*E44</f>
        <v>27.75</v>
      </c>
      <c r="N44" s="74"/>
      <c r="O44" s="74"/>
      <c r="P44" s="74"/>
      <c r="Q44" s="53">
        <v>271.8</v>
      </c>
      <c r="R44" s="78"/>
      <c r="S44" s="78"/>
      <c r="T44" s="73"/>
      <c r="U44" s="74"/>
      <c r="V44" s="74"/>
    </row>
    <row r="45" spans="1:22" ht="15">
      <c r="A45" s="64"/>
      <c r="B45" s="65"/>
      <c r="C45" s="75"/>
      <c r="D45" s="82" t="s">
        <v>32</v>
      </c>
      <c r="E45" s="85">
        <v>1.6</v>
      </c>
      <c r="F45" s="76">
        <v>5.5</v>
      </c>
      <c r="G45" s="76">
        <v>5.5</v>
      </c>
      <c r="H45" s="76">
        <v>5</v>
      </c>
      <c r="I45" s="76">
        <v>6</v>
      </c>
      <c r="J45" s="76">
        <v>6</v>
      </c>
      <c r="K45" s="77">
        <f>(SUM(F45:J45)-MAX(F45:J45)-MIN(F45:J45))*E45</f>
        <v>27.200000000000003</v>
      </c>
      <c r="L45" s="76">
        <v>0</v>
      </c>
      <c r="M45" s="77">
        <f>(SUM(F45:L45)-LARGE(F45:L45,1)-LARGE(F45:L45,2)-SMALL(F45:L45,1)-SMALL(F45:L45,2))*E45</f>
        <v>27.200000000000003</v>
      </c>
      <c r="N45" s="74"/>
      <c r="O45" s="74"/>
      <c r="P45" s="74"/>
      <c r="Q45" s="53">
        <v>271.8</v>
      </c>
      <c r="R45" s="78"/>
      <c r="S45" s="79"/>
      <c r="T45" s="73"/>
      <c r="U45" s="74"/>
      <c r="V45" s="74"/>
    </row>
    <row r="47" spans="1:22" ht="15">
      <c r="A47" s="59">
        <v>7</v>
      </c>
      <c r="B47" s="38"/>
      <c r="C47" s="63" t="s">
        <v>42</v>
      </c>
      <c r="D47" s="18"/>
      <c r="E47" s="30"/>
      <c r="F47" s="19">
        <v>2006</v>
      </c>
      <c r="G47" s="21"/>
      <c r="H47" s="19"/>
      <c r="I47" s="18"/>
      <c r="J47" s="18"/>
      <c r="K47" s="18"/>
      <c r="L47" s="18"/>
      <c r="M47" s="36"/>
      <c r="N47" s="18"/>
      <c r="O47" s="18"/>
      <c r="P47" s="18"/>
      <c r="Q47" s="40">
        <f>SUM(M48:M51)</f>
        <v>102</v>
      </c>
      <c r="R47" s="35"/>
      <c r="S47" s="35"/>
      <c r="T47" s="81" t="s">
        <v>51</v>
      </c>
      <c r="U47" s="18" t="s">
        <v>20</v>
      </c>
      <c r="V47" s="18"/>
    </row>
    <row r="48" spans="1:23" ht="15">
      <c r="A48" s="59"/>
      <c r="B48" s="38"/>
      <c r="C48" s="20"/>
      <c r="D48" s="55" t="s">
        <v>29</v>
      </c>
      <c r="E48" s="26">
        <v>1.2</v>
      </c>
      <c r="F48" s="52">
        <v>6.5</v>
      </c>
      <c r="G48" s="52">
        <v>7</v>
      </c>
      <c r="H48" s="52">
        <v>7.5</v>
      </c>
      <c r="I48" s="52">
        <v>6</v>
      </c>
      <c r="J48" s="52">
        <v>7</v>
      </c>
      <c r="K48" s="17">
        <f>(SUM(F48:J48)-MAX(F48:J48)-MIN(F48:J48))*E48</f>
        <v>24.599999999999998</v>
      </c>
      <c r="L48" s="52">
        <v>0</v>
      </c>
      <c r="M48" s="17">
        <f>(SUM(F48:L48)-LARGE(F48:L48,1)-LARGE(F48:L48,2)-SMALL(F48:L48,1)-SMALL(F48:L48,2))*E48</f>
        <v>24.599999999999998</v>
      </c>
      <c r="Q48" s="53">
        <v>271.8</v>
      </c>
      <c r="R48" s="22"/>
      <c r="S48" s="22"/>
      <c r="T48" s="39"/>
      <c r="U48" s="18" t="s">
        <v>52</v>
      </c>
      <c r="V48" s="67"/>
      <c r="W48" s="74"/>
    </row>
    <row r="49" spans="1:23" ht="15">
      <c r="A49" s="59"/>
      <c r="B49" s="38"/>
      <c r="C49" s="20"/>
      <c r="D49" s="55" t="s">
        <v>30</v>
      </c>
      <c r="E49" s="26">
        <v>1.4</v>
      </c>
      <c r="F49" s="52">
        <v>6.5</v>
      </c>
      <c r="G49" s="52">
        <v>6.5</v>
      </c>
      <c r="H49" s="52">
        <v>6</v>
      </c>
      <c r="I49" s="52">
        <v>7</v>
      </c>
      <c r="J49" s="52">
        <v>7</v>
      </c>
      <c r="K49" s="17">
        <f>(SUM(F49:J49)-MAX(F49:J49)-MIN(F49:J49))*E49</f>
        <v>28</v>
      </c>
      <c r="L49" s="52">
        <v>0</v>
      </c>
      <c r="M49" s="17">
        <f>(SUM(F49:L49)-LARGE(F49:L49,1)-LARGE(F49:L49,2)-SMALL(F49:L49,1)-SMALL(F49:L49,2))*E49</f>
        <v>28</v>
      </c>
      <c r="Q49" s="53">
        <v>271.8</v>
      </c>
      <c r="R49" s="22"/>
      <c r="S49" s="22"/>
      <c r="T49" s="39"/>
      <c r="V49" s="74"/>
      <c r="W49" s="74"/>
    </row>
    <row r="50" spans="1:23" ht="15">
      <c r="A50" s="59"/>
      <c r="B50" s="38"/>
      <c r="C50" s="20"/>
      <c r="D50" s="55" t="s">
        <v>31</v>
      </c>
      <c r="E50" s="31">
        <v>1.5</v>
      </c>
      <c r="F50" s="52">
        <v>6.5</v>
      </c>
      <c r="G50" s="52">
        <v>6</v>
      </c>
      <c r="H50" s="52">
        <v>5.5</v>
      </c>
      <c r="I50" s="52">
        <v>6.5</v>
      </c>
      <c r="J50" s="52">
        <v>5.5</v>
      </c>
      <c r="K50" s="17">
        <f>(SUM(F50:J50)-MAX(F50:J50)-MIN(F50:J50))*E50</f>
        <v>27</v>
      </c>
      <c r="L50" s="52">
        <v>0</v>
      </c>
      <c r="M50" s="17">
        <f>(SUM(F50:L50)-LARGE(F50:L50,1)-LARGE(F50:L50,2)-SMALL(F50:L50,1)-SMALL(F50:L50,2))*E50</f>
        <v>27</v>
      </c>
      <c r="Q50" s="53">
        <v>271.8</v>
      </c>
      <c r="R50" s="22"/>
      <c r="S50" s="22"/>
      <c r="T50" s="39"/>
      <c r="V50" s="74"/>
      <c r="W50" s="74"/>
    </row>
    <row r="51" spans="1:23" ht="15">
      <c r="A51" s="59"/>
      <c r="B51" s="38"/>
      <c r="C51" s="20"/>
      <c r="D51" s="55" t="s">
        <v>32</v>
      </c>
      <c r="E51" s="26">
        <v>1.6</v>
      </c>
      <c r="F51" s="52">
        <v>4.5</v>
      </c>
      <c r="G51" s="52">
        <v>4.5</v>
      </c>
      <c r="H51" s="52">
        <v>4.5</v>
      </c>
      <c r="I51" s="52">
        <v>5</v>
      </c>
      <c r="J51" s="52">
        <v>5</v>
      </c>
      <c r="K51" s="17">
        <f>(SUM(F51:J51)-MAX(F51:J51)-MIN(F51:J51))*E51</f>
        <v>22.400000000000002</v>
      </c>
      <c r="L51" s="52">
        <v>0</v>
      </c>
      <c r="M51" s="17">
        <f>(SUM(F51:L51)-LARGE(F51:L51,1)-LARGE(F51:L51,2)-SMALL(F51:L51,1)-SMALL(F51:L51,2))*E51</f>
        <v>22.400000000000006</v>
      </c>
      <c r="Q51" s="53">
        <v>271.8</v>
      </c>
      <c r="R51" s="22"/>
      <c r="S51" s="37"/>
      <c r="T51" s="39"/>
      <c r="V51" s="74"/>
      <c r="W51" s="74"/>
    </row>
    <row r="52" spans="22:23" ht="12.75">
      <c r="V52" s="74"/>
      <c r="W52" s="74"/>
    </row>
    <row r="53" spans="1:23" ht="15">
      <c r="A53" s="64">
        <v>8</v>
      </c>
      <c r="B53" s="65"/>
      <c r="C53" s="80" t="s">
        <v>49</v>
      </c>
      <c r="D53" s="67"/>
      <c r="E53" s="68"/>
      <c r="F53" s="66">
        <v>2006</v>
      </c>
      <c r="G53" s="21"/>
      <c r="H53" s="19"/>
      <c r="I53" s="18"/>
      <c r="J53" s="18"/>
      <c r="K53" s="18"/>
      <c r="L53" s="18"/>
      <c r="M53" s="36"/>
      <c r="N53" s="18"/>
      <c r="O53" s="18"/>
      <c r="P53" s="18"/>
      <c r="Q53" s="40">
        <f>SUM(M54:M57)</f>
        <v>100.7</v>
      </c>
      <c r="R53" s="35"/>
      <c r="S53" s="35"/>
      <c r="T53" s="81" t="s">
        <v>51</v>
      </c>
      <c r="U53" s="18" t="s">
        <v>34</v>
      </c>
      <c r="V53" s="67"/>
      <c r="W53" s="74"/>
    </row>
    <row r="54" spans="1:23" ht="15">
      <c r="A54" s="64"/>
      <c r="B54" s="65"/>
      <c r="C54" s="75"/>
      <c r="D54" s="82" t="s">
        <v>29</v>
      </c>
      <c r="E54" s="83">
        <v>1.3</v>
      </c>
      <c r="F54" s="76">
        <v>5.5</v>
      </c>
      <c r="G54" s="52">
        <v>6</v>
      </c>
      <c r="H54" s="52">
        <v>5</v>
      </c>
      <c r="I54" s="52">
        <v>5</v>
      </c>
      <c r="J54" s="52">
        <v>5.5</v>
      </c>
      <c r="K54" s="17">
        <f>(SUM(F54:J54)-MAX(F54:J54)-MIN(F54:J54))*E54</f>
        <v>20.8</v>
      </c>
      <c r="L54" s="52">
        <v>0</v>
      </c>
      <c r="M54" s="17">
        <f>(SUM(F54:L54)-LARGE(F54:L54,1)-LARGE(F54:L54,2)-SMALL(F54:L54,1)-SMALL(F54:L54,2))*E54</f>
        <v>20.799999999999997</v>
      </c>
      <c r="Q54" s="53">
        <v>271.8</v>
      </c>
      <c r="R54" s="22"/>
      <c r="S54" s="22"/>
      <c r="T54" s="39"/>
      <c r="U54" s="18" t="s">
        <v>27</v>
      </c>
      <c r="V54" s="67"/>
      <c r="W54" s="67"/>
    </row>
    <row r="55" spans="1:23" ht="15">
      <c r="A55" s="64"/>
      <c r="B55" s="65"/>
      <c r="C55" s="75"/>
      <c r="D55" s="82" t="s">
        <v>30</v>
      </c>
      <c r="E55" s="83">
        <v>1.5</v>
      </c>
      <c r="F55" s="76">
        <v>5</v>
      </c>
      <c r="G55" s="52">
        <v>5</v>
      </c>
      <c r="H55" s="52">
        <v>6.5</v>
      </c>
      <c r="I55" s="52">
        <v>6</v>
      </c>
      <c r="J55" s="52">
        <v>6</v>
      </c>
      <c r="K55" s="17">
        <f>(SUM(F55:J55)-MAX(F55:J55)-MIN(F55:J55))*E55</f>
        <v>25.5</v>
      </c>
      <c r="L55" s="52">
        <v>0</v>
      </c>
      <c r="M55" s="17">
        <f>(SUM(F55:L55)-LARGE(F55:L55,1)-LARGE(F55:L55,2)-SMALL(F55:L55,1)-SMALL(F55:L55,2))*E55</f>
        <v>25.5</v>
      </c>
      <c r="Q55" s="53">
        <v>271.8</v>
      </c>
      <c r="R55" s="22"/>
      <c r="S55" s="22"/>
      <c r="T55" s="39"/>
      <c r="V55" s="74"/>
      <c r="W55" s="67"/>
    </row>
    <row r="56" spans="1:23" ht="15">
      <c r="A56" s="59"/>
      <c r="B56" s="38"/>
      <c r="C56" s="20"/>
      <c r="D56" s="82" t="s">
        <v>31</v>
      </c>
      <c r="E56" s="84">
        <v>1.6</v>
      </c>
      <c r="F56" s="52">
        <v>5.5</v>
      </c>
      <c r="G56" s="52">
        <v>6.5</v>
      </c>
      <c r="H56" s="52">
        <v>6.5</v>
      </c>
      <c r="I56" s="52">
        <v>6</v>
      </c>
      <c r="J56" s="52">
        <v>6</v>
      </c>
      <c r="K56" s="17">
        <f>(SUM(F56:J56)-MAX(F56:J56)-MIN(F56:J56))*E56</f>
        <v>29.6</v>
      </c>
      <c r="L56" s="52">
        <v>0</v>
      </c>
      <c r="M56" s="17">
        <f>(SUM(F56:L56)-LARGE(F56:L56,1)-LARGE(F56:L56,2)-SMALL(F56:L56,1)-SMALL(F56:L56,2))*E56</f>
        <v>29.6</v>
      </c>
      <c r="Q56" s="53">
        <v>271.8</v>
      </c>
      <c r="R56" s="22"/>
      <c r="S56" s="22"/>
      <c r="T56" s="39"/>
      <c r="V56" s="74"/>
      <c r="W56" s="67"/>
    </row>
    <row r="57" spans="1:23" ht="15">
      <c r="A57" s="59"/>
      <c r="B57" s="38"/>
      <c r="C57" s="20"/>
      <c r="D57" s="82" t="s">
        <v>32</v>
      </c>
      <c r="E57" s="85">
        <v>1.6</v>
      </c>
      <c r="F57" s="52">
        <v>5.5</v>
      </c>
      <c r="G57" s="52">
        <v>5.5</v>
      </c>
      <c r="H57" s="52">
        <v>5</v>
      </c>
      <c r="I57" s="52">
        <v>5</v>
      </c>
      <c r="J57" s="52">
        <v>5</v>
      </c>
      <c r="K57" s="17">
        <f>(SUM(F57:J57)-MAX(F57:J57)-MIN(F57:J57))*E57</f>
        <v>24.8</v>
      </c>
      <c r="L57" s="52">
        <v>0</v>
      </c>
      <c r="M57" s="17">
        <f>(SUM(F57:L57)-LARGE(F57:L57,1)-LARGE(F57:L57,2)-SMALL(F57:L57,1)-SMALL(F57:L57,2))*E57</f>
        <v>24.799999999999997</v>
      </c>
      <c r="Q57" s="53">
        <v>271.8</v>
      </c>
      <c r="R57" s="22"/>
      <c r="S57" s="37"/>
      <c r="T57" s="39"/>
      <c r="V57" s="74"/>
      <c r="W57" s="67"/>
    </row>
    <row r="58" spans="22:23" ht="12.75">
      <c r="V58" s="74"/>
      <c r="W58" s="67"/>
    </row>
    <row r="59" spans="1:23" ht="15">
      <c r="A59" s="59">
        <v>9</v>
      </c>
      <c r="B59" s="38"/>
      <c r="C59" s="63" t="s">
        <v>43</v>
      </c>
      <c r="D59" s="18"/>
      <c r="E59" s="30"/>
      <c r="F59" s="19">
        <v>2007</v>
      </c>
      <c r="G59" s="21"/>
      <c r="H59" s="19"/>
      <c r="I59" s="18"/>
      <c r="J59" s="18"/>
      <c r="K59" s="18"/>
      <c r="L59" s="18"/>
      <c r="M59" s="36"/>
      <c r="N59" s="18"/>
      <c r="O59" s="18"/>
      <c r="P59" s="18"/>
      <c r="Q59" s="40">
        <f>SUM(M60:M63)</f>
        <v>95.99999999999999</v>
      </c>
      <c r="R59" s="35"/>
      <c r="S59" s="35"/>
      <c r="T59" s="81" t="s">
        <v>51</v>
      </c>
      <c r="U59" s="18" t="s">
        <v>20</v>
      </c>
      <c r="V59" s="67"/>
      <c r="W59" s="74"/>
    </row>
    <row r="60" spans="1:23" ht="15">
      <c r="A60" s="59"/>
      <c r="B60" s="38"/>
      <c r="C60" s="20"/>
      <c r="D60" s="55" t="s">
        <v>29</v>
      </c>
      <c r="E60" s="26">
        <v>1.2</v>
      </c>
      <c r="F60" s="52">
        <v>6</v>
      </c>
      <c r="G60" s="52">
        <v>6.5</v>
      </c>
      <c r="H60" s="52">
        <v>6</v>
      </c>
      <c r="I60" s="52">
        <v>6</v>
      </c>
      <c r="J60" s="52">
        <v>6</v>
      </c>
      <c r="K60" s="17">
        <f>(SUM(F60:J60)-MAX(F60:J60)-MIN(F60:J60))*E60</f>
        <v>21.599999999999998</v>
      </c>
      <c r="L60" s="52">
        <v>0</v>
      </c>
      <c r="M60" s="17">
        <f>(SUM(F60:L60)-LARGE(F60:L60,1)-LARGE(F60:L60,2)-SMALL(F60:L60,1)-SMALL(F60:L60,2))*E60</f>
        <v>21.599999999999994</v>
      </c>
      <c r="Q60" s="53">
        <v>271.8</v>
      </c>
      <c r="R60" s="22"/>
      <c r="S60" s="22"/>
      <c r="T60" s="39"/>
      <c r="U60" s="18" t="s">
        <v>52</v>
      </c>
      <c r="V60" s="67"/>
      <c r="W60" s="74"/>
    </row>
    <row r="61" spans="1:23" ht="15">
      <c r="A61" s="59"/>
      <c r="B61" s="38"/>
      <c r="C61" s="20"/>
      <c r="D61" s="55" t="s">
        <v>30</v>
      </c>
      <c r="E61" s="26">
        <v>1.4</v>
      </c>
      <c r="F61" s="52">
        <v>5.5</v>
      </c>
      <c r="G61" s="52">
        <v>5.5</v>
      </c>
      <c r="H61" s="52">
        <v>5.5</v>
      </c>
      <c r="I61" s="52">
        <v>6</v>
      </c>
      <c r="J61" s="52">
        <v>5.5</v>
      </c>
      <c r="K61" s="17">
        <f>(SUM(F61:J61)-MAX(F61:J61)-MIN(F61:J61))*E61</f>
        <v>23.099999999999998</v>
      </c>
      <c r="L61" s="52">
        <v>0</v>
      </c>
      <c r="M61" s="17">
        <f>(SUM(F61:L61)-LARGE(F61:L61,1)-LARGE(F61:L61,2)-SMALL(F61:L61,1)-SMALL(F61:L61,2))*E61</f>
        <v>23.099999999999994</v>
      </c>
      <c r="Q61" s="53">
        <v>271.8</v>
      </c>
      <c r="R61" s="22"/>
      <c r="S61" s="22"/>
      <c r="T61" s="39"/>
      <c r="V61" s="74"/>
      <c r="W61" s="67"/>
    </row>
    <row r="62" spans="1:23" ht="15">
      <c r="A62" s="59"/>
      <c r="B62" s="38"/>
      <c r="C62" s="20"/>
      <c r="D62" s="55" t="s">
        <v>31</v>
      </c>
      <c r="E62" s="31">
        <v>1.5</v>
      </c>
      <c r="F62" s="52">
        <v>5</v>
      </c>
      <c r="G62" s="52">
        <v>5</v>
      </c>
      <c r="H62" s="52">
        <v>5</v>
      </c>
      <c r="I62" s="52">
        <v>5.5</v>
      </c>
      <c r="J62" s="52">
        <v>5</v>
      </c>
      <c r="K62" s="17">
        <f>(SUM(F62:J62)-MAX(F62:J62)-MIN(F62:J62))*E62</f>
        <v>22.5</v>
      </c>
      <c r="L62" s="52">
        <v>0</v>
      </c>
      <c r="M62" s="17">
        <f>(SUM(F62:L62)-LARGE(F62:L62,1)-LARGE(F62:L62,2)-SMALL(F62:L62,1)-SMALL(F62:L62,2))*E62</f>
        <v>22.5</v>
      </c>
      <c r="Q62" s="53">
        <v>271.8</v>
      </c>
      <c r="R62" s="22"/>
      <c r="S62" s="22"/>
      <c r="T62" s="39"/>
      <c r="V62" s="74"/>
      <c r="W62" s="74"/>
    </row>
    <row r="63" spans="1:23" ht="14.25" customHeight="1">
      <c r="A63" s="59"/>
      <c r="B63" s="38"/>
      <c r="C63" s="20"/>
      <c r="D63" s="55" t="s">
        <v>32</v>
      </c>
      <c r="E63" s="26">
        <v>1.6</v>
      </c>
      <c r="F63" s="52">
        <v>6.7</v>
      </c>
      <c r="G63" s="52">
        <v>6</v>
      </c>
      <c r="H63" s="52">
        <v>6</v>
      </c>
      <c r="I63" s="52">
        <v>6</v>
      </c>
      <c r="J63" s="52">
        <v>6</v>
      </c>
      <c r="K63" s="17">
        <f>(SUM(F63:J63)-MAX(F63:J63)-MIN(F63:J63))*E63</f>
        <v>28.8</v>
      </c>
      <c r="L63" s="52">
        <v>0</v>
      </c>
      <c r="M63" s="17">
        <f>(SUM(F63:L63)-LARGE(F63:L63,1)-LARGE(F63:L63,2)-SMALL(F63:L63,1)-SMALL(F63:L63,2))*E63</f>
        <v>28.8</v>
      </c>
      <c r="Q63" s="53">
        <v>271.8</v>
      </c>
      <c r="R63" s="22"/>
      <c r="S63" s="37"/>
      <c r="T63" s="39"/>
      <c r="V63" s="74"/>
      <c r="W63" s="74"/>
    </row>
    <row r="64" spans="22:23" ht="12.75">
      <c r="V64" s="74"/>
      <c r="W64" s="74"/>
    </row>
    <row r="65" spans="1:23" ht="15">
      <c r="A65" s="59">
        <v>10</v>
      </c>
      <c r="B65" s="38"/>
      <c r="C65" s="63" t="s">
        <v>37</v>
      </c>
      <c r="D65" s="18"/>
      <c r="E65" s="30"/>
      <c r="F65" s="19">
        <v>2006</v>
      </c>
      <c r="G65" s="21"/>
      <c r="H65" s="19"/>
      <c r="I65" s="18"/>
      <c r="J65" s="18"/>
      <c r="K65" s="18"/>
      <c r="L65" s="18"/>
      <c r="M65" s="36"/>
      <c r="N65" s="18"/>
      <c r="O65" s="18"/>
      <c r="P65" s="18"/>
      <c r="Q65" s="40">
        <f>SUM(M66:M69)</f>
        <v>95.8</v>
      </c>
      <c r="R65" s="35"/>
      <c r="S65" s="35"/>
      <c r="T65" s="81" t="s">
        <v>51</v>
      </c>
      <c r="U65" s="18" t="s">
        <v>28</v>
      </c>
      <c r="V65" s="67"/>
      <c r="W65" s="74"/>
    </row>
    <row r="66" spans="1:23" ht="15">
      <c r="A66" s="59"/>
      <c r="B66" s="38"/>
      <c r="C66" s="20"/>
      <c r="D66" s="55" t="s">
        <v>29</v>
      </c>
      <c r="E66" s="26">
        <v>1.2</v>
      </c>
      <c r="F66" s="52">
        <v>6</v>
      </c>
      <c r="G66" s="52">
        <v>6</v>
      </c>
      <c r="H66" s="52">
        <v>6</v>
      </c>
      <c r="I66" s="52">
        <v>5</v>
      </c>
      <c r="J66" s="52">
        <v>6</v>
      </c>
      <c r="K66" s="17">
        <f>(SUM(F66:J66)-MAX(F66:J66)-MIN(F66:J66))*E66</f>
        <v>21.599999999999998</v>
      </c>
      <c r="L66" s="52">
        <v>0</v>
      </c>
      <c r="M66" s="17">
        <f>(SUM(F66:L66)-LARGE(F66:L66,1)-LARGE(F66:L66,2)-SMALL(F66:L66,1)-SMALL(F66:L66,2))*E66</f>
        <v>21.599999999999994</v>
      </c>
      <c r="Q66" s="53">
        <v>271.8</v>
      </c>
      <c r="R66" s="22"/>
      <c r="S66" s="22"/>
      <c r="T66" s="39"/>
      <c r="U66" s="18" t="s">
        <v>15</v>
      </c>
      <c r="V66" s="67"/>
      <c r="W66" s="74"/>
    </row>
    <row r="67" spans="1:23" ht="15">
      <c r="A67" s="59"/>
      <c r="B67" s="38"/>
      <c r="C67" s="20"/>
      <c r="D67" s="55" t="s">
        <v>30</v>
      </c>
      <c r="E67" s="26">
        <v>1.4</v>
      </c>
      <c r="F67" s="52">
        <v>4.5</v>
      </c>
      <c r="G67" s="52">
        <v>5</v>
      </c>
      <c r="H67" s="52">
        <v>5.5</v>
      </c>
      <c r="I67" s="52">
        <v>5</v>
      </c>
      <c r="J67" s="52">
        <v>5.5</v>
      </c>
      <c r="K67" s="17">
        <f>(SUM(F67:J67)-MAX(F67:J67)-MIN(F67:J67))*E67</f>
        <v>21.7</v>
      </c>
      <c r="L67" s="52">
        <v>0</v>
      </c>
      <c r="M67" s="17">
        <f>(SUM(F67:L67)-LARGE(F67:L67,1)-LARGE(F67:L67,2)-SMALL(F67:L67,1)-SMALL(F67:L67,2))*E67</f>
        <v>21.700000000000003</v>
      </c>
      <c r="Q67" s="53">
        <v>271.8</v>
      </c>
      <c r="R67" s="22"/>
      <c r="S67" s="22"/>
      <c r="T67" s="39"/>
      <c r="V67" s="74"/>
      <c r="W67" s="74"/>
    </row>
    <row r="68" spans="1:23" ht="15">
      <c r="A68" s="59"/>
      <c r="B68" s="38"/>
      <c r="C68" s="20"/>
      <c r="D68" s="55" t="s">
        <v>31</v>
      </c>
      <c r="E68" s="31">
        <v>1.5</v>
      </c>
      <c r="F68" s="52">
        <v>7</v>
      </c>
      <c r="G68" s="52">
        <v>6</v>
      </c>
      <c r="H68" s="52">
        <v>6</v>
      </c>
      <c r="I68" s="52">
        <v>6</v>
      </c>
      <c r="J68" s="52">
        <v>7</v>
      </c>
      <c r="K68" s="17">
        <f>(SUM(F68:J68)-MAX(F68:J68)-MIN(F68:J68))*E68</f>
        <v>28.5</v>
      </c>
      <c r="L68" s="52">
        <v>0</v>
      </c>
      <c r="M68" s="17">
        <f>(SUM(F68:L68)-LARGE(F68:L68,1)-LARGE(F68:L68,2)-SMALL(F68:L68,1)-SMALL(F68:L68,2))*E68</f>
        <v>28.5</v>
      </c>
      <c r="Q68" s="53">
        <v>271.8</v>
      </c>
      <c r="R68" s="22"/>
      <c r="S68" s="22"/>
      <c r="T68" s="39"/>
      <c r="V68" s="74"/>
      <c r="W68" s="74"/>
    </row>
    <row r="69" spans="1:23" ht="15">
      <c r="A69" s="59"/>
      <c r="B69" s="38"/>
      <c r="C69" s="20"/>
      <c r="D69" s="55" t="s">
        <v>32</v>
      </c>
      <c r="E69" s="26">
        <v>1.6</v>
      </c>
      <c r="F69" s="52">
        <v>5</v>
      </c>
      <c r="G69" s="52">
        <v>5</v>
      </c>
      <c r="H69" s="52">
        <v>5</v>
      </c>
      <c r="I69" s="52">
        <v>5</v>
      </c>
      <c r="J69" s="52">
        <v>5</v>
      </c>
      <c r="K69" s="17">
        <f>(SUM(F69:J69)-MAX(F69:J69)-MIN(F69:J69))*E69</f>
        <v>24</v>
      </c>
      <c r="L69" s="52">
        <v>0</v>
      </c>
      <c r="M69" s="17">
        <f>(SUM(F69:L69)-LARGE(F69:L69,1)-LARGE(F69:L69,2)-SMALL(F69:L69,1)-SMALL(F69:L69,2))*E69</f>
        <v>24</v>
      </c>
      <c r="Q69" s="53">
        <v>271.8</v>
      </c>
      <c r="R69" s="22"/>
      <c r="S69" s="37"/>
      <c r="T69" s="39"/>
      <c r="V69" s="74"/>
      <c r="W69" s="74"/>
    </row>
    <row r="70" spans="22:23" ht="12.75">
      <c r="V70" s="74"/>
      <c r="W70" s="74"/>
    </row>
    <row r="72" spans="1:22" ht="15">
      <c r="A72" s="64"/>
      <c r="B72" s="65"/>
      <c r="C72" s="80" t="s">
        <v>47</v>
      </c>
      <c r="D72" s="67"/>
      <c r="E72" s="68"/>
      <c r="F72" s="66">
        <v>2004</v>
      </c>
      <c r="G72" s="69"/>
      <c r="H72" s="66"/>
      <c r="I72" s="67"/>
      <c r="J72" s="67"/>
      <c r="K72" s="67"/>
      <c r="L72" s="67"/>
      <c r="M72" s="70"/>
      <c r="N72" s="67"/>
      <c r="O72" s="67"/>
      <c r="P72" s="67"/>
      <c r="Q72" s="71">
        <f>SUM(M73:M76)</f>
        <v>93.65</v>
      </c>
      <c r="R72" s="72"/>
      <c r="S72" s="72"/>
      <c r="T72" s="81" t="s">
        <v>51</v>
      </c>
      <c r="U72" s="67" t="s">
        <v>48</v>
      </c>
      <c r="V72" s="67"/>
    </row>
    <row r="73" spans="1:22" ht="15">
      <c r="A73" s="64"/>
      <c r="B73" s="65"/>
      <c r="C73" s="75"/>
      <c r="D73" s="82" t="s">
        <v>14</v>
      </c>
      <c r="E73" s="83">
        <v>1.3</v>
      </c>
      <c r="F73" s="76">
        <v>6</v>
      </c>
      <c r="G73" s="76">
        <v>6</v>
      </c>
      <c r="H73" s="76">
        <v>6</v>
      </c>
      <c r="I73" s="76">
        <v>6</v>
      </c>
      <c r="J73" s="76">
        <v>6.5</v>
      </c>
      <c r="K73" s="77">
        <f>(SUM(F73:J73)-MAX(F73:J73)-MIN(F73:J73))*E73</f>
        <v>23.400000000000002</v>
      </c>
      <c r="L73" s="76">
        <v>0</v>
      </c>
      <c r="M73" s="77">
        <f>(SUM(F73:L73)-LARGE(F73:L73,1)-LARGE(F73:L73,2)-SMALL(F73:L73,1)-SMALL(F73:L73,2))*E73</f>
        <v>23.400000000000006</v>
      </c>
      <c r="N73" s="74"/>
      <c r="O73" s="74"/>
      <c r="P73" s="74"/>
      <c r="Q73" s="53">
        <v>271.8</v>
      </c>
      <c r="R73" s="78"/>
      <c r="S73" s="78"/>
      <c r="T73" s="73"/>
      <c r="U73" s="67" t="s">
        <v>15</v>
      </c>
      <c r="V73" s="67"/>
    </row>
    <row r="74" spans="1:22" ht="15">
      <c r="A74" s="64"/>
      <c r="B74" s="65"/>
      <c r="C74" s="75"/>
      <c r="D74" s="82" t="s">
        <v>12</v>
      </c>
      <c r="E74" s="83">
        <v>1.5</v>
      </c>
      <c r="F74" s="76">
        <v>4.5</v>
      </c>
      <c r="G74" s="76">
        <v>5</v>
      </c>
      <c r="H74" s="76">
        <v>5</v>
      </c>
      <c r="I74" s="76">
        <v>5</v>
      </c>
      <c r="J74" s="76">
        <v>6</v>
      </c>
      <c r="K74" s="77">
        <f>(SUM(F74:J74)-MAX(F74:J74)-MIN(F74:J74))*E74</f>
        <v>22.5</v>
      </c>
      <c r="L74" s="76">
        <v>0</v>
      </c>
      <c r="M74" s="77">
        <f>(SUM(F74:L74)-LARGE(F74:L74,1)-LARGE(F74:L74,2)-SMALL(F74:L74,1)-SMALL(F74:L74,2))*E74</f>
        <v>22.5</v>
      </c>
      <c r="N74" s="74"/>
      <c r="O74" s="74"/>
      <c r="P74" s="74"/>
      <c r="Q74" s="53">
        <v>271.8</v>
      </c>
      <c r="R74" s="78"/>
      <c r="S74" s="78"/>
      <c r="T74" s="73"/>
      <c r="U74" s="74"/>
      <c r="V74" s="74"/>
    </row>
    <row r="75" spans="1:22" ht="15">
      <c r="A75" s="64"/>
      <c r="B75" s="65"/>
      <c r="C75" s="75"/>
      <c r="D75" s="82" t="s">
        <v>13</v>
      </c>
      <c r="E75" s="84">
        <v>1.5</v>
      </c>
      <c r="F75" s="76">
        <v>6</v>
      </c>
      <c r="G75" s="76">
        <v>6</v>
      </c>
      <c r="H75" s="76">
        <v>6</v>
      </c>
      <c r="I75" s="76">
        <v>6.5</v>
      </c>
      <c r="J75" s="76">
        <v>7</v>
      </c>
      <c r="K75" s="77">
        <f>(SUM(F75:J75)-MAX(F75:J75)-MIN(F75:J75))*E75</f>
        <v>27.75</v>
      </c>
      <c r="L75" s="76">
        <v>0</v>
      </c>
      <c r="M75" s="77">
        <f>(SUM(F75:L75)-LARGE(F75:L75,1)-LARGE(F75:L75,2)-SMALL(F75:L75,1)-SMALL(F75:L75,2))*E75</f>
        <v>27.75</v>
      </c>
      <c r="N75" s="74"/>
      <c r="O75" s="74"/>
      <c r="P75" s="74"/>
      <c r="Q75" s="53">
        <v>271.8</v>
      </c>
      <c r="R75" s="78"/>
      <c r="S75" s="78"/>
      <c r="T75" s="73"/>
      <c r="U75" s="74"/>
      <c r="V75" s="74"/>
    </row>
    <row r="76" spans="1:22" ht="15">
      <c r="A76" s="64"/>
      <c r="B76" s="65"/>
      <c r="C76" s="75"/>
      <c r="D76" s="82" t="s">
        <v>32</v>
      </c>
      <c r="E76" s="85">
        <v>1.6</v>
      </c>
      <c r="F76" s="76">
        <v>4.5</v>
      </c>
      <c r="G76" s="76">
        <v>4</v>
      </c>
      <c r="H76" s="76">
        <v>3</v>
      </c>
      <c r="I76" s="76">
        <v>4</v>
      </c>
      <c r="J76" s="76">
        <v>5</v>
      </c>
      <c r="K76" s="77">
        <f>(SUM(F76:J76)-MAX(F76:J76)-MIN(F76:J76))*E76</f>
        <v>20</v>
      </c>
      <c r="L76" s="76">
        <v>0</v>
      </c>
      <c r="M76" s="77">
        <f>(SUM(F76:L76)-LARGE(F76:L76,1)-LARGE(F76:L76,2)-SMALL(F76:L76,1)-SMALL(F76:L76,2))*E76</f>
        <v>20</v>
      </c>
      <c r="N76" s="74"/>
      <c r="O76" s="74"/>
      <c r="P76" s="74"/>
      <c r="Q76" s="53">
        <v>271.8</v>
      </c>
      <c r="R76" s="78"/>
      <c r="S76" s="79"/>
      <c r="T76" s="73"/>
      <c r="U76" s="74"/>
      <c r="V76" s="74"/>
    </row>
    <row r="78" spans="1:22" ht="15">
      <c r="A78" s="59">
        <v>11</v>
      </c>
      <c r="B78" s="38"/>
      <c r="C78" s="63" t="s">
        <v>46</v>
      </c>
      <c r="D78" s="18"/>
      <c r="E78" s="30"/>
      <c r="F78" s="19">
        <v>2005</v>
      </c>
      <c r="G78" s="21"/>
      <c r="H78" s="19"/>
      <c r="I78" s="18"/>
      <c r="J78" s="18"/>
      <c r="K78" s="18"/>
      <c r="L78" s="18"/>
      <c r="M78" s="36"/>
      <c r="N78" s="18"/>
      <c r="O78" s="18"/>
      <c r="P78" s="18"/>
      <c r="Q78" s="40">
        <f>SUM(M79:M82)</f>
        <v>91.95</v>
      </c>
      <c r="R78" s="35"/>
      <c r="S78" s="35"/>
      <c r="T78" s="81" t="s">
        <v>51</v>
      </c>
      <c r="U78" s="18" t="s">
        <v>27</v>
      </c>
      <c r="V78" s="18"/>
    </row>
    <row r="79" spans="1:22" ht="15">
      <c r="A79" s="59"/>
      <c r="B79" s="38"/>
      <c r="C79" s="20"/>
      <c r="D79" s="55" t="s">
        <v>29</v>
      </c>
      <c r="E79" s="26">
        <v>1.2</v>
      </c>
      <c r="F79" s="52">
        <v>5.5</v>
      </c>
      <c r="G79" s="52">
        <v>6</v>
      </c>
      <c r="H79" s="52">
        <v>6</v>
      </c>
      <c r="I79" s="52">
        <v>5.5</v>
      </c>
      <c r="J79" s="52">
        <v>6</v>
      </c>
      <c r="K79" s="17">
        <f>(SUM(F79:J79)-MAX(F79:J79)-MIN(F79:J79))*E79</f>
        <v>21</v>
      </c>
      <c r="L79" s="52">
        <v>0</v>
      </c>
      <c r="M79" s="17">
        <f>(SUM(F79:L79)-LARGE(F79:L79,1)-LARGE(F79:L79,2)-SMALL(F79:L79,1)-SMALL(F79:L79,2))*E79</f>
        <v>21</v>
      </c>
      <c r="Q79" s="53">
        <v>271.8</v>
      </c>
      <c r="R79" s="22"/>
      <c r="S79" s="22"/>
      <c r="T79" s="39"/>
      <c r="U79" s="18"/>
      <c r="V79" s="18"/>
    </row>
    <row r="80" spans="1:20" ht="15">
      <c r="A80" s="59"/>
      <c r="B80" s="38"/>
      <c r="C80" s="20"/>
      <c r="D80" s="55" t="s">
        <v>30</v>
      </c>
      <c r="E80" s="26">
        <v>1.4</v>
      </c>
      <c r="F80" s="52">
        <v>6</v>
      </c>
      <c r="G80" s="52">
        <v>6</v>
      </c>
      <c r="H80" s="52">
        <v>5.5</v>
      </c>
      <c r="I80" s="52">
        <v>6</v>
      </c>
      <c r="J80" s="52">
        <v>6</v>
      </c>
      <c r="K80" s="17">
        <f>(SUM(F80:J80)-MAX(F80:J80)-MIN(F80:J80))*E80</f>
        <v>25.2</v>
      </c>
      <c r="L80" s="52">
        <v>0</v>
      </c>
      <c r="M80" s="17">
        <f>(SUM(F80:L80)-LARGE(F80:L80,1)-LARGE(F80:L80,2)-SMALL(F80:L80,1)-SMALL(F80:L80,2))*E80</f>
        <v>25.200000000000003</v>
      </c>
      <c r="Q80" s="53">
        <v>271.8</v>
      </c>
      <c r="R80" s="22"/>
      <c r="S80" s="22"/>
      <c r="T80" s="39"/>
    </row>
    <row r="81" spans="1:20" ht="15">
      <c r="A81" s="59"/>
      <c r="B81" s="38"/>
      <c r="C81" s="20"/>
      <c r="D81" s="55" t="s">
        <v>31</v>
      </c>
      <c r="E81" s="31">
        <v>1.5</v>
      </c>
      <c r="F81" s="52">
        <v>4.5</v>
      </c>
      <c r="G81" s="52">
        <v>5</v>
      </c>
      <c r="H81" s="52">
        <v>5</v>
      </c>
      <c r="I81" s="52">
        <v>5</v>
      </c>
      <c r="J81" s="52">
        <v>4.5</v>
      </c>
      <c r="K81" s="17">
        <f>(SUM(F81:J81)-MAX(F81:J81)-MIN(F81:J81))*E81</f>
        <v>21.75</v>
      </c>
      <c r="L81" s="52">
        <v>0</v>
      </c>
      <c r="M81" s="17">
        <f>(SUM(F81:L81)-LARGE(F81:L81,1)-LARGE(F81:L81,2)-SMALL(F81:L81,1)-SMALL(F81:L81,2))*E81</f>
        <v>21.75</v>
      </c>
      <c r="Q81" s="53">
        <v>271.8</v>
      </c>
      <c r="R81" s="22"/>
      <c r="S81" s="22"/>
      <c r="T81" s="39"/>
    </row>
    <row r="82" spans="1:20" ht="15">
      <c r="A82" s="59"/>
      <c r="B82" s="38"/>
      <c r="C82" s="20"/>
      <c r="D82" s="55" t="s">
        <v>32</v>
      </c>
      <c r="E82" s="26">
        <v>1.6</v>
      </c>
      <c r="F82" s="52">
        <v>5</v>
      </c>
      <c r="G82" s="52">
        <v>4.5</v>
      </c>
      <c r="H82" s="52">
        <v>5</v>
      </c>
      <c r="I82" s="52">
        <v>5</v>
      </c>
      <c r="J82" s="52">
        <v>5</v>
      </c>
      <c r="K82" s="17">
        <f>(SUM(F82:J82)-MAX(F82:J82)-MIN(F82:J82))*E82</f>
        <v>24</v>
      </c>
      <c r="L82" s="52">
        <v>0</v>
      </c>
      <c r="M82" s="17">
        <f>(SUM(F82:L82)-LARGE(F82:L82,1)-LARGE(F82:L82,2)-SMALL(F82:L82,1)-SMALL(F82:L82,2))*E82</f>
        <v>24</v>
      </c>
      <c r="Q82" s="53">
        <v>271.8</v>
      </c>
      <c r="R82" s="22"/>
      <c r="S82" s="37"/>
      <c r="T82" s="39"/>
    </row>
    <row r="83" ht="12.75">
      <c r="A83" s="27"/>
    </row>
    <row r="84" spans="1:22" ht="15">
      <c r="A84" s="59">
        <v>12</v>
      </c>
      <c r="B84" s="38"/>
      <c r="C84" s="63" t="s">
        <v>41</v>
      </c>
      <c r="D84" s="18"/>
      <c r="E84" s="30"/>
      <c r="F84" s="19">
        <v>2006</v>
      </c>
      <c r="G84" s="21"/>
      <c r="H84" s="19"/>
      <c r="I84" s="18"/>
      <c r="J84" s="18"/>
      <c r="K84" s="18"/>
      <c r="L84" s="18"/>
      <c r="M84" s="36"/>
      <c r="N84" s="18"/>
      <c r="O84" s="18"/>
      <c r="P84" s="18"/>
      <c r="Q84" s="40">
        <f>SUM(M85:M88)</f>
        <v>91.44999999999999</v>
      </c>
      <c r="R84" s="35"/>
      <c r="S84" s="35"/>
      <c r="T84" s="81" t="s">
        <v>51</v>
      </c>
      <c r="U84" s="18" t="s">
        <v>20</v>
      </c>
      <c r="V84" s="18"/>
    </row>
    <row r="85" spans="1:22" ht="15">
      <c r="A85" s="59"/>
      <c r="B85" s="38"/>
      <c r="C85" s="20"/>
      <c r="D85" s="55" t="s">
        <v>29</v>
      </c>
      <c r="E85" s="26">
        <v>1.2</v>
      </c>
      <c r="F85" s="52">
        <v>6</v>
      </c>
      <c r="G85" s="52">
        <v>6</v>
      </c>
      <c r="H85" s="52">
        <v>6</v>
      </c>
      <c r="I85" s="52">
        <v>5.5</v>
      </c>
      <c r="J85" s="52">
        <v>6</v>
      </c>
      <c r="K85" s="17">
        <f>(SUM(F85:J85)-MAX(F85:J85)-MIN(F85:J85))*E85</f>
        <v>21.599999999999998</v>
      </c>
      <c r="L85" s="52">
        <v>0</v>
      </c>
      <c r="M85" s="17">
        <f>(SUM(F85:L85)-LARGE(F85:L85,1)-LARGE(F85:L85,2)-SMALL(F85:L85,1)-SMALL(F85:L85,2))*E85</f>
        <v>21.599999999999994</v>
      </c>
      <c r="Q85" s="53">
        <v>271.8</v>
      </c>
      <c r="R85" s="22"/>
      <c r="S85" s="22"/>
      <c r="T85" s="39"/>
      <c r="U85" s="18"/>
      <c r="V85" s="18"/>
    </row>
    <row r="86" spans="1:20" ht="15">
      <c r="A86" s="59"/>
      <c r="B86" s="38"/>
      <c r="C86" s="20"/>
      <c r="D86" s="55" t="s">
        <v>30</v>
      </c>
      <c r="E86" s="26">
        <v>1.4</v>
      </c>
      <c r="F86" s="52">
        <v>5</v>
      </c>
      <c r="G86" s="52">
        <v>6</v>
      </c>
      <c r="H86" s="52">
        <v>5.5</v>
      </c>
      <c r="I86" s="52">
        <v>5.5</v>
      </c>
      <c r="J86" s="52">
        <v>6</v>
      </c>
      <c r="K86" s="17">
        <f>(SUM(F86:J86)-MAX(F86:J86)-MIN(F86:J86))*E86</f>
        <v>23.799999999999997</v>
      </c>
      <c r="L86" s="52">
        <v>0</v>
      </c>
      <c r="M86" s="17">
        <f>(SUM(F86:L86)-LARGE(F86:L86,1)-LARGE(F86:L86,2)-SMALL(F86:L86,1)-SMALL(F86:L86,2))*E86</f>
        <v>23.799999999999997</v>
      </c>
      <c r="Q86" s="53">
        <v>271.8</v>
      </c>
      <c r="R86" s="22"/>
      <c r="S86" s="22"/>
      <c r="T86" s="39"/>
    </row>
    <row r="87" spans="1:20" ht="15">
      <c r="A87" s="59"/>
      <c r="B87" s="38"/>
      <c r="C87" s="20"/>
      <c r="D87" s="55" t="s">
        <v>31</v>
      </c>
      <c r="E87" s="31">
        <v>1.5</v>
      </c>
      <c r="F87" s="52">
        <v>3.5</v>
      </c>
      <c r="G87" s="52">
        <v>3.5</v>
      </c>
      <c r="H87" s="52">
        <v>4</v>
      </c>
      <c r="I87" s="52">
        <v>5</v>
      </c>
      <c r="J87" s="52">
        <v>4</v>
      </c>
      <c r="K87" s="17">
        <f>(SUM(F87:J87)-MAX(F87:J87)-MIN(F87:J87))*E87</f>
        <v>17.25</v>
      </c>
      <c r="L87" s="52">
        <v>0</v>
      </c>
      <c r="M87" s="17">
        <f>(SUM(F87:L87)-LARGE(F87:L87,1)-LARGE(F87:L87,2)-SMALL(F87:L87,1)-SMALL(F87:L87,2))*E87</f>
        <v>17.25</v>
      </c>
      <c r="Q87" s="53">
        <v>271.8</v>
      </c>
      <c r="R87" s="22"/>
      <c r="S87" s="22"/>
      <c r="T87" s="39"/>
    </row>
    <row r="88" spans="1:20" ht="15">
      <c r="A88" s="59"/>
      <c r="B88" s="38"/>
      <c r="C88" s="20"/>
      <c r="D88" s="55" t="s">
        <v>32</v>
      </c>
      <c r="E88" s="26">
        <v>1.6</v>
      </c>
      <c r="F88" s="52">
        <v>6</v>
      </c>
      <c r="G88" s="52">
        <v>6</v>
      </c>
      <c r="H88" s="52">
        <v>5.5</v>
      </c>
      <c r="I88" s="52">
        <v>6</v>
      </c>
      <c r="J88" s="52">
        <v>6</v>
      </c>
      <c r="K88" s="17">
        <f>(SUM(F88:J88)-MAX(F88:J88)-MIN(F88:J88))*E88</f>
        <v>28.8</v>
      </c>
      <c r="L88" s="52">
        <v>0</v>
      </c>
      <c r="M88" s="17">
        <f>(SUM(F88:L88)-LARGE(F88:L88,1)-LARGE(F88:L88,2)-SMALL(F88:L88,1)-SMALL(F88:L88,2))*E88</f>
        <v>28.799999999999997</v>
      </c>
      <c r="Q88" s="53">
        <v>271.8</v>
      </c>
      <c r="R88" s="22"/>
      <c r="S88" s="37"/>
      <c r="T88" s="39"/>
    </row>
    <row r="90" spans="1:22" ht="15">
      <c r="A90" s="59">
        <v>13</v>
      </c>
      <c r="B90" s="38"/>
      <c r="C90" s="63" t="s">
        <v>35</v>
      </c>
      <c r="D90" s="18"/>
      <c r="E90" s="30"/>
      <c r="F90" s="19">
        <v>2006</v>
      </c>
      <c r="G90" s="21"/>
      <c r="H90" s="19"/>
      <c r="I90" s="18"/>
      <c r="J90" s="18"/>
      <c r="K90" s="18"/>
      <c r="L90" s="18"/>
      <c r="M90" s="36"/>
      <c r="N90" s="18"/>
      <c r="O90" s="18"/>
      <c r="P90" s="18"/>
      <c r="Q90" s="40">
        <f>SUM(M91:M94)</f>
        <v>85.35</v>
      </c>
      <c r="R90" s="35"/>
      <c r="S90" s="35"/>
      <c r="T90" s="39"/>
      <c r="U90" s="18" t="s">
        <v>34</v>
      </c>
      <c r="V90" s="18"/>
    </row>
    <row r="91" spans="1:22" ht="15">
      <c r="A91" s="59"/>
      <c r="B91" s="38"/>
      <c r="C91" s="20"/>
      <c r="D91" s="55" t="s">
        <v>29</v>
      </c>
      <c r="E91" s="26">
        <v>1.2</v>
      </c>
      <c r="F91" s="52">
        <v>5</v>
      </c>
      <c r="G91" s="52">
        <v>5</v>
      </c>
      <c r="H91" s="52">
        <v>5</v>
      </c>
      <c r="I91" s="52">
        <v>5</v>
      </c>
      <c r="J91" s="52">
        <v>4.5</v>
      </c>
      <c r="K91" s="17">
        <f>(SUM(F91:J91)-MAX(F91:J91)-MIN(F91:J91))*E91</f>
        <v>18</v>
      </c>
      <c r="L91" s="52">
        <v>0</v>
      </c>
      <c r="M91" s="17">
        <f>(SUM(F91:L91)-LARGE(F91:L91,1)-LARGE(F91:L91,2)-SMALL(F91:L91,1)-SMALL(F91:L91,2))*E91</f>
        <v>18</v>
      </c>
      <c r="Q91" s="53">
        <v>271.8</v>
      </c>
      <c r="R91" s="22"/>
      <c r="S91" s="22"/>
      <c r="T91" s="39"/>
      <c r="U91" s="18" t="s">
        <v>27</v>
      </c>
      <c r="V91" s="18"/>
    </row>
    <row r="92" spans="1:20" ht="15">
      <c r="A92" s="59"/>
      <c r="B92" s="38"/>
      <c r="C92" s="20"/>
      <c r="D92" s="55" t="s">
        <v>31</v>
      </c>
      <c r="E92" s="26">
        <v>1.4</v>
      </c>
      <c r="F92" s="52">
        <v>3</v>
      </c>
      <c r="G92" s="52">
        <v>3.5</v>
      </c>
      <c r="H92" s="52">
        <v>3.5</v>
      </c>
      <c r="I92" s="52">
        <v>4</v>
      </c>
      <c r="J92" s="52">
        <v>4</v>
      </c>
      <c r="K92" s="17">
        <f>(SUM(F92:J92)-MAX(F92:J92)-MIN(F92:J92))*E92</f>
        <v>15.399999999999999</v>
      </c>
      <c r="L92" s="52">
        <v>0</v>
      </c>
      <c r="M92" s="17">
        <f>(SUM(F92:L92)-LARGE(F92:L92,1)-LARGE(F92:L92,2)-SMALL(F92:L92,1)-SMALL(F92:L92,2))*E92</f>
        <v>15.399999999999999</v>
      </c>
      <c r="Q92" s="53">
        <v>271.8</v>
      </c>
      <c r="R92" s="22"/>
      <c r="S92" s="22"/>
      <c r="T92" s="39"/>
    </row>
    <row r="93" spans="1:20" ht="15">
      <c r="A93" s="59"/>
      <c r="B93" s="38"/>
      <c r="C93" s="20"/>
      <c r="D93" s="55" t="s">
        <v>30</v>
      </c>
      <c r="E93" s="31">
        <v>1.5</v>
      </c>
      <c r="F93" s="52">
        <v>5.5</v>
      </c>
      <c r="G93" s="52">
        <v>5.5</v>
      </c>
      <c r="H93" s="52">
        <v>5.5</v>
      </c>
      <c r="I93" s="52">
        <v>5.5</v>
      </c>
      <c r="J93" s="52">
        <v>6</v>
      </c>
      <c r="K93" s="17">
        <f>(SUM(F93:J93)-MAX(F93:J93)-MIN(F93:J93))*E93</f>
        <v>24.75</v>
      </c>
      <c r="L93" s="52">
        <v>0</v>
      </c>
      <c r="M93" s="17">
        <f>(SUM(F93:L93)-LARGE(F93:L93,1)-LARGE(F93:L93,2)-SMALL(F93:L93,1)-SMALL(F93:L93,2))*E93</f>
        <v>24.75</v>
      </c>
      <c r="Q93" s="53">
        <v>271.8</v>
      </c>
      <c r="R93" s="22"/>
      <c r="S93" s="22"/>
      <c r="T93" s="39"/>
    </row>
    <row r="94" spans="1:20" ht="15">
      <c r="A94" s="59"/>
      <c r="B94" s="38"/>
      <c r="C94" s="20"/>
      <c r="D94" s="55" t="s">
        <v>32</v>
      </c>
      <c r="E94" s="26">
        <v>1.6</v>
      </c>
      <c r="F94" s="52">
        <v>5.5</v>
      </c>
      <c r="G94" s="52">
        <v>6</v>
      </c>
      <c r="H94" s="52">
        <v>6</v>
      </c>
      <c r="I94" s="52">
        <v>5.5</v>
      </c>
      <c r="J94" s="52">
        <v>5.5</v>
      </c>
      <c r="K94" s="17">
        <f>(SUM(F94:J94)-MAX(F94:J94)-MIN(F94:J94))*E94</f>
        <v>27.200000000000003</v>
      </c>
      <c r="L94" s="52">
        <v>0</v>
      </c>
      <c r="M94" s="17">
        <f>(SUM(F94:L94)-LARGE(F94:L94,1)-LARGE(F94:L94,2)-SMALL(F94:L94,1)-SMALL(F94:L94,2))*E94</f>
        <v>27.200000000000003</v>
      </c>
      <c r="Q94" s="53">
        <v>271.8</v>
      </c>
      <c r="R94" s="22"/>
      <c r="S94" s="37"/>
      <c r="T94" s="39"/>
    </row>
    <row r="95" ht="12.75">
      <c r="W95" s="74"/>
    </row>
    <row r="96" spans="1:23" ht="15">
      <c r="A96" s="59">
        <v>14</v>
      </c>
      <c r="B96" s="38"/>
      <c r="C96" s="63" t="s">
        <v>36</v>
      </c>
      <c r="D96" s="18"/>
      <c r="E96" s="30"/>
      <c r="F96" s="19">
        <v>2006</v>
      </c>
      <c r="G96" s="21"/>
      <c r="H96" s="19"/>
      <c r="I96" s="18"/>
      <c r="J96" s="18"/>
      <c r="K96" s="18"/>
      <c r="L96" s="18"/>
      <c r="M96" s="36"/>
      <c r="N96" s="18"/>
      <c r="O96" s="18"/>
      <c r="P96" s="18"/>
      <c r="Q96" s="40">
        <f>SUM(M97:M100)</f>
        <v>79.5</v>
      </c>
      <c r="R96" s="35"/>
      <c r="S96" s="35"/>
      <c r="T96" s="39"/>
      <c r="U96" s="18" t="s">
        <v>34</v>
      </c>
      <c r="V96" s="18"/>
      <c r="W96" s="74"/>
    </row>
    <row r="97" spans="1:23" ht="15">
      <c r="A97" s="59"/>
      <c r="B97" s="38"/>
      <c r="C97" s="20"/>
      <c r="D97" s="55" t="s">
        <v>29</v>
      </c>
      <c r="E97" s="26">
        <v>1.2</v>
      </c>
      <c r="F97" s="52">
        <v>5.5</v>
      </c>
      <c r="G97" s="52">
        <v>6</v>
      </c>
      <c r="H97" s="52">
        <v>5.5</v>
      </c>
      <c r="I97" s="52">
        <v>5.5</v>
      </c>
      <c r="J97" s="52">
        <v>5</v>
      </c>
      <c r="K97" s="17">
        <f>(SUM(F97:J97)-MAX(F97:J97)-MIN(F97:J97))*E97</f>
        <v>19.8</v>
      </c>
      <c r="L97" s="52">
        <v>0</v>
      </c>
      <c r="M97" s="17">
        <f>(SUM(F97:L97)-LARGE(F97:L97,1)-LARGE(F97:L97,2)-SMALL(F97:L97,1)-SMALL(F97:L97,2))*E97</f>
        <v>19.799999999999994</v>
      </c>
      <c r="Q97" s="53">
        <v>271.8</v>
      </c>
      <c r="R97" s="22"/>
      <c r="S97" s="22"/>
      <c r="T97" s="39"/>
      <c r="U97" s="18" t="s">
        <v>27</v>
      </c>
      <c r="V97" s="18"/>
      <c r="W97" s="74"/>
    </row>
    <row r="98" spans="1:23" ht="15">
      <c r="A98" s="59"/>
      <c r="B98" s="38"/>
      <c r="C98" s="20"/>
      <c r="D98" s="55" t="s">
        <v>30</v>
      </c>
      <c r="E98" s="26">
        <v>1.4</v>
      </c>
      <c r="F98" s="52">
        <v>4.5</v>
      </c>
      <c r="G98" s="52">
        <v>4</v>
      </c>
      <c r="H98" s="52">
        <v>3.5</v>
      </c>
      <c r="I98" s="52">
        <v>4.5</v>
      </c>
      <c r="J98" s="52">
        <v>4</v>
      </c>
      <c r="K98" s="17">
        <f>(SUM(F98:J98)-MAX(F98:J98)-MIN(F98:J98))*E98</f>
        <v>17.5</v>
      </c>
      <c r="L98" s="52">
        <v>0</v>
      </c>
      <c r="M98" s="17">
        <f>(SUM(F98:L98)-LARGE(F98:L98,1)-LARGE(F98:L98,2)-SMALL(F98:L98,1)-SMALL(F98:L98,2))*E98</f>
        <v>17.5</v>
      </c>
      <c r="Q98" s="53">
        <v>271.8</v>
      </c>
      <c r="R98" s="22"/>
      <c r="S98" s="22"/>
      <c r="T98" s="39"/>
      <c r="W98" s="74"/>
    </row>
    <row r="99" spans="1:23" ht="15">
      <c r="A99" s="59"/>
      <c r="B99" s="38"/>
      <c r="C99" s="20"/>
      <c r="D99" s="55" t="s">
        <v>31</v>
      </c>
      <c r="E99" s="31">
        <v>1.5</v>
      </c>
      <c r="F99" s="52">
        <v>5.5</v>
      </c>
      <c r="G99" s="52">
        <v>6</v>
      </c>
      <c r="H99" s="52">
        <v>6</v>
      </c>
      <c r="I99" s="52">
        <v>6</v>
      </c>
      <c r="J99" s="52">
        <v>6</v>
      </c>
      <c r="K99" s="17">
        <f>(SUM(F99:J99)-MAX(F99:J99)-MIN(F99:J99))*E99</f>
        <v>27</v>
      </c>
      <c r="L99" s="52">
        <v>0</v>
      </c>
      <c r="M99" s="17">
        <f>(SUM(F99:L99)-LARGE(F99:L99,1)-LARGE(F99:L99,2)-SMALL(F99:L99,1)-SMALL(F99:L99,2))*E99</f>
        <v>27</v>
      </c>
      <c r="Q99" s="53">
        <v>271.8</v>
      </c>
      <c r="R99" s="22"/>
      <c r="S99" s="22"/>
      <c r="T99" s="39"/>
      <c r="W99" s="74"/>
    </row>
    <row r="100" spans="1:23" ht="15">
      <c r="A100" s="59"/>
      <c r="B100" s="38"/>
      <c r="C100" s="20"/>
      <c r="D100" s="55" t="s">
        <v>32</v>
      </c>
      <c r="E100" s="26">
        <v>1.6</v>
      </c>
      <c r="F100" s="52">
        <v>4.5</v>
      </c>
      <c r="G100" s="52">
        <v>4.5</v>
      </c>
      <c r="H100" s="52">
        <v>5</v>
      </c>
      <c r="I100" s="52">
        <v>5.5</v>
      </c>
      <c r="J100" s="24" t="s">
        <v>50</v>
      </c>
      <c r="K100" s="17">
        <f>(SUM(F100:J100)-MAX(F100:J100)-MIN(F100:J100))*E100</f>
        <v>15.200000000000001</v>
      </c>
      <c r="L100" s="52">
        <v>0</v>
      </c>
      <c r="M100" s="17">
        <f>(SUM(F100:L100)-LARGE(F100:L100,1)-LARGE(F100:L100,2)-SMALL(F100:L100,1)-SMALL(F100:L100,2))*E100</f>
        <v>15.200000000000001</v>
      </c>
      <c r="Q100" s="53">
        <v>271.8</v>
      </c>
      <c r="R100" s="22"/>
      <c r="S100" s="37"/>
      <c r="T100" s="39"/>
      <c r="W100" s="74"/>
    </row>
    <row r="102" spans="1:22" ht="15">
      <c r="A102" s="59">
        <v>15</v>
      </c>
      <c r="B102" s="38"/>
      <c r="C102" s="63" t="s">
        <v>33</v>
      </c>
      <c r="D102" s="18"/>
      <c r="E102" s="30"/>
      <c r="F102" s="19">
        <v>2006</v>
      </c>
      <c r="G102" s="21"/>
      <c r="H102" s="19"/>
      <c r="I102" s="18"/>
      <c r="J102" s="18"/>
      <c r="K102" s="18"/>
      <c r="L102" s="18"/>
      <c r="M102" s="36"/>
      <c r="N102" s="18"/>
      <c r="O102" s="18"/>
      <c r="P102" s="18"/>
      <c r="Q102" s="40">
        <f>SUM(M103:M106)</f>
        <v>59.99999999999999</v>
      </c>
      <c r="R102" s="35"/>
      <c r="S102" s="35"/>
      <c r="T102" s="39"/>
      <c r="U102" s="18" t="s">
        <v>34</v>
      </c>
      <c r="V102" s="18"/>
    </row>
    <row r="103" spans="1:22" ht="15">
      <c r="A103" s="59"/>
      <c r="B103" s="38"/>
      <c r="C103" s="20"/>
      <c r="D103" s="55" t="s">
        <v>29</v>
      </c>
      <c r="E103" s="26">
        <v>1.2</v>
      </c>
      <c r="F103" s="52">
        <v>4.5</v>
      </c>
      <c r="G103" s="52">
        <v>5</v>
      </c>
      <c r="H103" s="52">
        <v>5.5</v>
      </c>
      <c r="I103" s="52">
        <v>5</v>
      </c>
      <c r="J103" s="52">
        <v>5</v>
      </c>
      <c r="K103" s="17">
        <f>(SUM(F103:J103)-MAX(F103:J103)-MIN(F103:J103))*E103</f>
        <v>18</v>
      </c>
      <c r="L103" s="52">
        <v>0</v>
      </c>
      <c r="M103" s="17">
        <f>(SUM(F103:L103)-LARGE(F103:L103,1)-LARGE(F103:L103,2)-SMALL(F103:L103,1)-SMALL(F103:L103,2))*E103</f>
        <v>18</v>
      </c>
      <c r="Q103" s="53">
        <v>271.8</v>
      </c>
      <c r="R103" s="22"/>
      <c r="S103" s="22"/>
      <c r="T103" s="39"/>
      <c r="U103" s="18" t="s">
        <v>27</v>
      </c>
      <c r="V103" s="18"/>
    </row>
    <row r="104" spans="1:20" ht="15">
      <c r="A104" s="59"/>
      <c r="B104" s="38"/>
      <c r="C104" s="20"/>
      <c r="D104" s="55" t="s">
        <v>30</v>
      </c>
      <c r="E104" s="26">
        <v>1.4</v>
      </c>
      <c r="F104" s="52">
        <v>5</v>
      </c>
      <c r="G104" s="52">
        <v>6</v>
      </c>
      <c r="H104" s="52">
        <v>5</v>
      </c>
      <c r="I104" s="52">
        <v>5.5</v>
      </c>
      <c r="J104" s="52">
        <v>6</v>
      </c>
      <c r="K104" s="17">
        <f>(SUM(F104:J104)-MAX(F104:J104)-MIN(F104:J104))*E104</f>
        <v>23.099999999999998</v>
      </c>
      <c r="L104" s="52">
        <v>0</v>
      </c>
      <c r="M104" s="17">
        <f>(SUM(F104:L104)-LARGE(F104:L104,1)-LARGE(F104:L104,2)-SMALL(F104:L104,1)-SMALL(F104:L104,2))*E104</f>
        <v>23.099999999999994</v>
      </c>
      <c r="Q104" s="53">
        <v>271.8</v>
      </c>
      <c r="R104" s="22"/>
      <c r="S104" s="22"/>
      <c r="T104" s="39"/>
    </row>
    <row r="105" spans="1:20" ht="15">
      <c r="A105" s="59"/>
      <c r="B105" s="38"/>
      <c r="C105" s="20"/>
      <c r="D105" s="55" t="s">
        <v>31</v>
      </c>
      <c r="E105" s="31">
        <v>1.5</v>
      </c>
      <c r="F105" s="52">
        <v>2</v>
      </c>
      <c r="G105" s="52">
        <v>1</v>
      </c>
      <c r="H105" s="52">
        <v>1</v>
      </c>
      <c r="I105" s="52">
        <v>1</v>
      </c>
      <c r="J105" s="52">
        <v>1</v>
      </c>
      <c r="K105" s="17">
        <f>(SUM(F105:J105)-MAX(F105:J105)-MIN(F105:J105))*E105</f>
        <v>4.5</v>
      </c>
      <c r="L105" s="52">
        <v>0</v>
      </c>
      <c r="M105" s="17">
        <f>(SUM(F105:L105)-LARGE(F105:L105,1)-LARGE(F105:L105,2)-SMALL(F105:L105,1)-SMALL(F105:L105,2))*E105</f>
        <v>4.5</v>
      </c>
      <c r="Q105" s="53">
        <v>271.8</v>
      </c>
      <c r="R105" s="22"/>
      <c r="S105" s="22"/>
      <c r="T105" s="39"/>
    </row>
    <row r="106" spans="1:20" ht="15">
      <c r="A106" s="59"/>
      <c r="B106" s="38"/>
      <c r="C106" s="20"/>
      <c r="D106" s="55" t="s">
        <v>32</v>
      </c>
      <c r="E106" s="26">
        <v>1.6</v>
      </c>
      <c r="F106" s="52">
        <v>3</v>
      </c>
      <c r="G106" s="52">
        <v>3.5</v>
      </c>
      <c r="H106" s="52">
        <v>3</v>
      </c>
      <c r="I106" s="52">
        <v>3</v>
      </c>
      <c r="J106" s="52">
        <v>2</v>
      </c>
      <c r="K106" s="17">
        <f>(SUM(F106:J106)-MAX(F106:J106)-MIN(F106:J106))*E106</f>
        <v>14.4</v>
      </c>
      <c r="L106" s="52">
        <v>0</v>
      </c>
      <c r="M106" s="17">
        <f>(SUM(F106:L106)-LARGE(F106:L106,1)-LARGE(F106:L106,2)-SMALL(F106:L106,1)-SMALL(F106:L106,2))*E106</f>
        <v>14.399999999999999</v>
      </c>
      <c r="Q106" s="53">
        <v>271.8</v>
      </c>
      <c r="R106" s="22"/>
      <c r="S106" s="37"/>
      <c r="T106" s="39"/>
    </row>
  </sheetData>
  <sheetProtection/>
  <printOptions/>
  <pageMargins left="0.984251968503937" right="0" top="0.7874015748031497" bottom="0.3937007874015748" header="0.1968503937007874" footer="0.1968503937007874"/>
  <pageSetup horizontalDpi="300" verticalDpi="300" orientation="portrait" paperSize="9" scale="75" r:id="rId2"/>
  <headerFooter alignWithMargins="0">
    <oddHeader>&amp;C&amp;11Первенство ГБОУ ДОД КСДЮСШОР по ВВС "НЕВСКАЯ ВОЛНА"
11-13 декабря 2014 г.
ЦВВС "Невская волна"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Светлана</cp:lastModifiedBy>
  <cp:lastPrinted>2014-12-14T13:34:25Z</cp:lastPrinted>
  <dcterms:created xsi:type="dcterms:W3CDTF">2006-05-29T17:50:48Z</dcterms:created>
  <dcterms:modified xsi:type="dcterms:W3CDTF">2014-12-15T07:25:57Z</dcterms:modified>
  <cp:category/>
  <cp:version/>
  <cp:contentType/>
  <cp:contentStatus/>
</cp:coreProperties>
</file>