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9525"/>
  </bookViews>
  <sheets>
    <sheet name="1м синхро  муж" sheetId="1" r:id="rId1"/>
  </sheets>
  <externalReferences>
    <externalReference r:id="rId2"/>
  </externalReferences>
  <definedNames>
    <definedName name="_xlnm.Print_Area" localSheetId="0">'1м синхро  муж'!$A$2:$P$143</definedName>
  </definedNames>
  <calcPr calcId="145621"/>
</workbook>
</file>

<file path=xl/calcChain.xml><?xml version="1.0" encoding="utf-8"?>
<calcChain xmlns="http://schemas.openxmlformats.org/spreadsheetml/2006/main">
  <c r="D136" i="1" l="1"/>
  <c r="L135" i="1"/>
  <c r="L134" i="1"/>
  <c r="L133" i="1"/>
  <c r="L132" i="1"/>
  <c r="L131" i="1"/>
  <c r="L130" i="1"/>
  <c r="N128" i="1" s="1"/>
  <c r="N129" i="1" s="1"/>
  <c r="N130" i="1" s="1"/>
  <c r="N131" i="1" s="1"/>
  <c r="N132" i="1" s="1"/>
  <c r="N133" i="1" s="1"/>
  <c r="N134" i="1" s="1"/>
  <c r="N135" i="1" s="1"/>
  <c r="N136" i="1" s="1"/>
  <c r="D127" i="1"/>
  <c r="L126" i="1"/>
  <c r="L125" i="1"/>
  <c r="L124" i="1"/>
  <c r="L123" i="1"/>
  <c r="L122" i="1"/>
  <c r="L121" i="1"/>
  <c r="N119" i="1" s="1"/>
  <c r="N120" i="1" s="1"/>
  <c r="N121" i="1" s="1"/>
  <c r="N122" i="1" s="1"/>
  <c r="N123" i="1" s="1"/>
  <c r="N124" i="1" s="1"/>
  <c r="N125" i="1" s="1"/>
  <c r="N126" i="1" s="1"/>
  <c r="N127" i="1" s="1"/>
  <c r="D118" i="1"/>
  <c r="L117" i="1"/>
  <c r="L116" i="1"/>
  <c r="L115" i="1"/>
  <c r="L114" i="1"/>
  <c r="L113" i="1"/>
  <c r="L112" i="1"/>
  <c r="N110" i="1" s="1"/>
  <c r="N111" i="1" s="1"/>
  <c r="N112" i="1" s="1"/>
  <c r="N113" i="1" s="1"/>
  <c r="N114" i="1" s="1"/>
  <c r="N115" i="1" s="1"/>
  <c r="N116" i="1" s="1"/>
  <c r="N117" i="1" s="1"/>
  <c r="N118" i="1" s="1"/>
  <c r="D109" i="1"/>
  <c r="L108" i="1"/>
  <c r="L107" i="1"/>
  <c r="L106" i="1"/>
  <c r="L105" i="1"/>
  <c r="L104" i="1"/>
  <c r="L103" i="1"/>
  <c r="N101" i="1" s="1"/>
  <c r="N102" i="1" s="1"/>
  <c r="N103" i="1" s="1"/>
  <c r="N104" i="1" s="1"/>
  <c r="N105" i="1" s="1"/>
  <c r="N106" i="1" s="1"/>
  <c r="N107" i="1" s="1"/>
  <c r="N108" i="1" s="1"/>
  <c r="N109" i="1" s="1"/>
  <c r="D100" i="1"/>
  <c r="L99" i="1"/>
  <c r="L98" i="1"/>
  <c r="L97" i="1"/>
  <c r="L96" i="1"/>
  <c r="L95" i="1"/>
  <c r="L94" i="1"/>
  <c r="N92" i="1" s="1"/>
  <c r="N93" i="1" s="1"/>
  <c r="N94" i="1" s="1"/>
  <c r="N95" i="1" s="1"/>
  <c r="N96" i="1" s="1"/>
  <c r="N97" i="1" s="1"/>
  <c r="N98" i="1" s="1"/>
  <c r="N99" i="1" s="1"/>
  <c r="N100" i="1" s="1"/>
  <c r="D91" i="1"/>
  <c r="L90" i="1"/>
  <c r="L89" i="1"/>
  <c r="L88" i="1"/>
  <c r="L87" i="1"/>
  <c r="L86" i="1"/>
  <c r="L85" i="1"/>
  <c r="N83" i="1" s="1"/>
  <c r="N84" i="1" s="1"/>
  <c r="N85" i="1" s="1"/>
  <c r="N86" i="1" s="1"/>
  <c r="N87" i="1" s="1"/>
  <c r="N88" i="1" s="1"/>
  <c r="N89" i="1" s="1"/>
  <c r="N90" i="1" s="1"/>
  <c r="N91" i="1" s="1"/>
  <c r="D82" i="1"/>
  <c r="L81" i="1"/>
  <c r="L80" i="1"/>
  <c r="L79" i="1"/>
  <c r="L78" i="1"/>
  <c r="L77" i="1"/>
  <c r="L76" i="1"/>
  <c r="N74" i="1" s="1"/>
  <c r="N75" i="1" s="1"/>
  <c r="N76" i="1" s="1"/>
  <c r="N77" i="1" s="1"/>
  <c r="N78" i="1" s="1"/>
  <c r="N79" i="1" s="1"/>
  <c r="N80" i="1" s="1"/>
  <c r="N81" i="1" s="1"/>
  <c r="N82" i="1" s="1"/>
  <c r="D73" i="1"/>
  <c r="L72" i="1"/>
  <c r="L71" i="1"/>
  <c r="L70" i="1"/>
  <c r="L69" i="1"/>
  <c r="L68" i="1"/>
  <c r="L67" i="1"/>
  <c r="N65" i="1" s="1"/>
  <c r="N66" i="1" s="1"/>
  <c r="N67" i="1" s="1"/>
  <c r="N68" i="1" s="1"/>
  <c r="N69" i="1" s="1"/>
  <c r="N70" i="1" s="1"/>
  <c r="N71" i="1" s="1"/>
  <c r="N72" i="1" s="1"/>
  <c r="N73" i="1" s="1"/>
  <c r="D64" i="1"/>
  <c r="L63" i="1"/>
  <c r="L62" i="1"/>
  <c r="L61" i="1"/>
  <c r="L60" i="1"/>
  <c r="L59" i="1"/>
  <c r="L58" i="1"/>
  <c r="N56" i="1" s="1"/>
  <c r="N57" i="1" s="1"/>
  <c r="N58" i="1" s="1"/>
  <c r="N59" i="1" s="1"/>
  <c r="N60" i="1" s="1"/>
  <c r="N61" i="1" s="1"/>
  <c r="N62" i="1" s="1"/>
  <c r="N63" i="1" s="1"/>
  <c r="N64" i="1" s="1"/>
  <c r="D55" i="1"/>
  <c r="L54" i="1"/>
  <c r="L53" i="1"/>
  <c r="L52" i="1"/>
  <c r="L51" i="1"/>
  <c r="L50" i="1"/>
  <c r="L49" i="1"/>
  <c r="N47" i="1" s="1"/>
  <c r="N48" i="1" s="1"/>
  <c r="N49" i="1" s="1"/>
  <c r="N50" i="1" s="1"/>
  <c r="N51" i="1" s="1"/>
  <c r="N52" i="1" s="1"/>
  <c r="N53" i="1" s="1"/>
  <c r="N54" i="1" s="1"/>
  <c r="N55" i="1" s="1"/>
  <c r="F47" i="1"/>
  <c r="D46" i="1"/>
  <c r="L45" i="1"/>
  <c r="L44" i="1"/>
  <c r="L43" i="1"/>
  <c r="L42" i="1"/>
  <c r="L41" i="1"/>
  <c r="N38" i="1" s="1"/>
  <c r="N39" i="1" s="1"/>
  <c r="N40" i="1" s="1"/>
  <c r="N41" i="1" s="1"/>
  <c r="N42" i="1" s="1"/>
  <c r="N43" i="1" s="1"/>
  <c r="N44" i="1" s="1"/>
  <c r="N45" i="1" s="1"/>
  <c r="N46" i="1" s="1"/>
  <c r="L40" i="1"/>
  <c r="F39" i="1"/>
  <c r="D37" i="1"/>
  <c r="L36" i="1"/>
  <c r="L35" i="1"/>
  <c r="L34" i="1"/>
  <c r="L33" i="1"/>
  <c r="L32" i="1"/>
  <c r="L31" i="1"/>
  <c r="N30" i="1"/>
  <c r="N31" i="1" s="1"/>
  <c r="N32" i="1" s="1"/>
  <c r="N33" i="1" s="1"/>
  <c r="N34" i="1" s="1"/>
  <c r="N35" i="1" s="1"/>
  <c r="N36" i="1" s="1"/>
  <c r="N37" i="1" s="1"/>
  <c r="N29" i="1"/>
  <c r="D28" i="1"/>
  <c r="L27" i="1"/>
  <c r="L26" i="1"/>
  <c r="L25" i="1"/>
  <c r="L24" i="1"/>
  <c r="L23" i="1"/>
  <c r="L22" i="1"/>
  <c r="N21" i="1"/>
  <c r="N22" i="1" s="1"/>
  <c r="N23" i="1" s="1"/>
  <c r="N24" i="1" s="1"/>
  <c r="N25" i="1" s="1"/>
  <c r="N26" i="1" s="1"/>
  <c r="N27" i="1" s="1"/>
  <c r="N28" i="1" s="1"/>
  <c r="N20" i="1"/>
  <c r="F20" i="1"/>
  <c r="D19" i="1"/>
  <c r="L18" i="1"/>
  <c r="L17" i="1"/>
  <c r="L16" i="1"/>
  <c r="L15" i="1"/>
  <c r="L14" i="1"/>
  <c r="L13" i="1"/>
  <c r="N11" i="1" s="1"/>
  <c r="N12" i="1" s="1"/>
  <c r="N13" i="1" s="1"/>
  <c r="N14" i="1" s="1"/>
  <c r="N15" i="1" s="1"/>
  <c r="N16" i="1" s="1"/>
  <c r="N17" i="1" s="1"/>
  <c r="N18" i="1" s="1"/>
  <c r="N19" i="1" s="1"/>
  <c r="F11" i="1"/>
</calcChain>
</file>

<file path=xl/sharedStrings.xml><?xml version="1.0" encoding="utf-8"?>
<sst xmlns="http://schemas.openxmlformats.org/spreadsheetml/2006/main" count="201" uniqueCount="95">
  <si>
    <t>Трамплин 1м - синхронные прыжки,МУЖЧИНЫ</t>
  </si>
  <si>
    <t>Место</t>
  </si>
  <si>
    <t>Ф.И.</t>
  </si>
  <si>
    <t>Г.р.</t>
  </si>
  <si>
    <t>Разр.</t>
  </si>
  <si>
    <t>ФО</t>
  </si>
  <si>
    <t>Субъект Федерации</t>
  </si>
  <si>
    <t>Результат</t>
  </si>
  <si>
    <t>Вып. Разряд</t>
  </si>
  <si>
    <t>Тренер</t>
  </si>
  <si>
    <t>К.Т.</t>
  </si>
  <si>
    <t>Поляков Георгий</t>
  </si>
  <si>
    <t>Москва МГФСО, МУОР</t>
  </si>
  <si>
    <t>КМС</t>
  </si>
  <si>
    <t>Кищенко</t>
  </si>
  <si>
    <t>Мишин Андрей</t>
  </si>
  <si>
    <t>МС</t>
  </si>
  <si>
    <t>Москва ЦСКА, МУОР №3</t>
  </si>
  <si>
    <t>Гальперины</t>
  </si>
  <si>
    <t>101В</t>
  </si>
  <si>
    <t>301В</t>
  </si>
  <si>
    <t>403В</t>
  </si>
  <si>
    <t>203В</t>
  </si>
  <si>
    <t>105В</t>
  </si>
  <si>
    <t>5233В</t>
  </si>
  <si>
    <t>Слипка Диор</t>
  </si>
  <si>
    <t>Москва "Юность Москвы"</t>
  </si>
  <si>
    <t>Никульшина С.В.</t>
  </si>
  <si>
    <t>Григорович Никита</t>
  </si>
  <si>
    <t>Москва МГФСО</t>
  </si>
  <si>
    <t>Макаров В.С.</t>
  </si>
  <si>
    <t>401В</t>
  </si>
  <si>
    <t>301С</t>
  </si>
  <si>
    <t>105С</t>
  </si>
  <si>
    <t>5134Д</t>
  </si>
  <si>
    <t>Ибрагимов Эмиль</t>
  </si>
  <si>
    <t>Швецов Илья</t>
  </si>
  <si>
    <t>Николавеа М.А.</t>
  </si>
  <si>
    <t>5231Д</t>
  </si>
  <si>
    <t>303С</t>
  </si>
  <si>
    <t>Казаков Александр</t>
  </si>
  <si>
    <t>Ставрополь</t>
  </si>
  <si>
    <t>Исаев Ю.С.</t>
  </si>
  <si>
    <t>Трубин Артем</t>
  </si>
  <si>
    <t>5132Д</t>
  </si>
  <si>
    <t>203С</t>
  </si>
  <si>
    <t>Украинец Александр</t>
  </si>
  <si>
    <t>Екатеренбург</t>
  </si>
  <si>
    <t>Кайзер И.М.</t>
  </si>
  <si>
    <t>Бобков Иван</t>
  </si>
  <si>
    <t>Екатеринбург</t>
  </si>
  <si>
    <t>Степаненко Александр</t>
  </si>
  <si>
    <t>Ставрополь ДЮСШОР №2</t>
  </si>
  <si>
    <t>Зурашвили Георгий</t>
  </si>
  <si>
    <t>103В</t>
  </si>
  <si>
    <t>5122Д</t>
  </si>
  <si>
    <t>403С</t>
  </si>
  <si>
    <t>Коробанов Виталий</t>
  </si>
  <si>
    <t>Голубев Георгий</t>
  </si>
  <si>
    <t>104С</t>
  </si>
  <si>
    <t>5223Д</t>
  </si>
  <si>
    <t>Ефремов Степан</t>
  </si>
  <si>
    <t>Тимошинины В.А., С.А.</t>
  </si>
  <si>
    <t>Полушкин Илья</t>
  </si>
  <si>
    <t>Чернов Максим</t>
  </si>
  <si>
    <t>Усов Илья</t>
  </si>
  <si>
    <t>Исаев Ю.С</t>
  </si>
  <si>
    <t>5124Д</t>
  </si>
  <si>
    <t>Колтышев Илья</t>
  </si>
  <si>
    <t>Толкачев Семен</t>
  </si>
  <si>
    <t>Новиков Александр</t>
  </si>
  <si>
    <t>Руза СДЮСШОР</t>
  </si>
  <si>
    <t>Толмачева И.В., Косырев А.В.</t>
  </si>
  <si>
    <t>Пищальников Богдан</t>
  </si>
  <si>
    <t>201С</t>
  </si>
  <si>
    <t>Калашников Александр</t>
  </si>
  <si>
    <t>Кобзев Роман</t>
  </si>
  <si>
    <t>Мельников А.С.</t>
  </si>
  <si>
    <t>Авакян Эрик</t>
  </si>
  <si>
    <t>Москва</t>
  </si>
  <si>
    <t>Кардава Н.Н.</t>
  </si>
  <si>
    <t>Медведев Данила</t>
  </si>
  <si>
    <t xml:space="preserve">Власов Денис </t>
  </si>
  <si>
    <t>СПб "Невская Волна"</t>
  </si>
  <si>
    <t>Иванова С.И.</t>
  </si>
  <si>
    <t>Трифанов Сергей</t>
  </si>
  <si>
    <t xml:space="preserve">Данюковы Р.В., С.О. </t>
  </si>
  <si>
    <t>101С</t>
  </si>
  <si>
    <t>401С</t>
  </si>
  <si>
    <t>201В</t>
  </si>
  <si>
    <t>5211А</t>
  </si>
  <si>
    <t>ГЛАВНЫЙ СУДЬЯ (РК)</t>
  </si>
  <si>
    <t>КОСЫРЕВ А.В.</t>
  </si>
  <si>
    <t>ГЛАВНЫЙ СЕКРЕТАРЬ(МК)</t>
  </si>
  <si>
    <t>ТОЛМАЧЕВА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</si>
</sst>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>
    <font>
      <sz val="10"/>
      <name val="Arial"/>
    </font>
    <font>
      <sz val="10"/>
      <name val="NewtonCTT"/>
      <charset val="204"/>
    </font>
    <font>
      <sz val="10"/>
      <name val="Arial Cyr"/>
      <family val="2"/>
      <charset val="204"/>
    </font>
    <font>
      <b/>
      <sz val="9"/>
      <name val="Arial Cyr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sz val="9"/>
      <name val="Arial Cyr"/>
      <family val="2"/>
      <charset val="204"/>
    </font>
    <font>
      <b/>
      <sz val="9"/>
      <name val="Arial"/>
      <family val="2"/>
    </font>
    <font>
      <b/>
      <sz val="9"/>
      <name val="Arial"/>
      <family val="2"/>
      <charset val="204"/>
    </font>
    <font>
      <sz val="10"/>
      <color indexed="9"/>
      <name val="Arial Cyr"/>
      <family val="2"/>
      <charset val="204"/>
    </font>
    <font>
      <sz val="9"/>
      <color indexed="9"/>
      <name val="Arial Cyr"/>
      <family val="2"/>
      <charset val="204"/>
    </font>
    <font>
      <b/>
      <sz val="8"/>
      <name val="Arial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2"/>
      <color indexed="9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color theme="1"/>
      <name val="Arial Cyr"/>
      <family val="2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" fillId="0" borderId="0"/>
  </cellStyleXfs>
  <cellXfs count="70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1" applyFont="1"/>
    <xf numFmtId="164" fontId="3" fillId="0" borderId="0" xfId="1" applyNumberFormat="1" applyFont="1"/>
    <xf numFmtId="0" fontId="2" fillId="0" borderId="0" xfId="1" applyFont="1" applyAlignment="1">
      <alignment horizontal="left"/>
    </xf>
    <xf numFmtId="0" fontId="4" fillId="0" borderId="0" xfId="1" applyFont="1"/>
    <xf numFmtId="0" fontId="5" fillId="0" borderId="0" xfId="1" applyFont="1" applyAlignment="1">
      <alignment horizontal="left" wrapText="1"/>
    </xf>
    <xf numFmtId="0" fontId="6" fillId="0" borderId="0" xfId="1" applyFont="1"/>
    <xf numFmtId="164" fontId="6" fillId="0" borderId="0" xfId="1" applyNumberFormat="1" applyFont="1"/>
    <xf numFmtId="0" fontId="7" fillId="0" borderId="0" xfId="1" applyFont="1"/>
    <xf numFmtId="164" fontId="9" fillId="0" borderId="0" xfId="2" applyNumberFormat="1" applyFont="1" applyBorder="1"/>
    <xf numFmtId="0" fontId="10" fillId="0" borderId="0" xfId="3" applyFont="1" applyBorder="1"/>
    <xf numFmtId="164" fontId="10" fillId="0" borderId="0" xfId="3" applyNumberFormat="1" applyFont="1" applyBorder="1"/>
    <xf numFmtId="0" fontId="10" fillId="0" borderId="1" xfId="3" applyFont="1" applyBorder="1"/>
    <xf numFmtId="0" fontId="3" fillId="0" borderId="2" xfId="3" applyFont="1" applyBorder="1" applyAlignment="1">
      <alignment horizontal="center"/>
    </xf>
    <xf numFmtId="0" fontId="3" fillId="0" borderId="2" xfId="3" applyFont="1" applyBorder="1" applyAlignment="1">
      <alignment horizontal="left"/>
    </xf>
    <xf numFmtId="164" fontId="3" fillId="0" borderId="2" xfId="3" applyNumberFormat="1" applyFont="1" applyBorder="1" applyAlignment="1">
      <alignment horizontal="left"/>
    </xf>
    <xf numFmtId="0" fontId="11" fillId="0" borderId="0" xfId="1" applyFont="1"/>
    <xf numFmtId="0" fontId="3" fillId="0" borderId="2" xfId="3" applyFont="1" applyBorder="1" applyAlignment="1">
      <alignment horizontal="center" vertical="center"/>
    </xf>
    <xf numFmtId="0" fontId="12" fillId="0" borderId="2" xfId="1" applyFont="1" applyBorder="1" applyAlignment="1">
      <alignment wrapText="1"/>
    </xf>
    <xf numFmtId="0" fontId="13" fillId="0" borderId="2" xfId="0" applyFont="1" applyBorder="1" applyAlignment="1">
      <alignment horizontal="left" vertical="center" wrapText="1"/>
    </xf>
    <xf numFmtId="0" fontId="12" fillId="0" borderId="2" xfId="1" applyFont="1" applyBorder="1"/>
    <xf numFmtId="0" fontId="12" fillId="0" borderId="0" xfId="1" applyFont="1"/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4" fontId="12" fillId="0" borderId="3" xfId="1" applyNumberFormat="1" applyFont="1" applyBorder="1"/>
    <xf numFmtId="0" fontId="12" fillId="0" borderId="3" xfId="1" applyFont="1" applyBorder="1" applyAlignment="1">
      <alignment horizontal="center"/>
    </xf>
    <xf numFmtId="0" fontId="12" fillId="0" borderId="3" xfId="1" applyFont="1" applyBorder="1"/>
    <xf numFmtId="0" fontId="3" fillId="0" borderId="3" xfId="3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164" fontId="12" fillId="0" borderId="0" xfId="1" applyNumberFormat="1" applyFont="1" applyBorder="1"/>
    <xf numFmtId="0" fontId="12" fillId="0" borderId="0" xfId="1" applyFont="1" applyBorder="1" applyAlignment="1">
      <alignment horizontal="center"/>
    </xf>
    <xf numFmtId="0" fontId="15" fillId="0" borderId="0" xfId="1" applyFont="1" applyBorder="1"/>
    <xf numFmtId="0" fontId="16" fillId="0" borderId="0" xfId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/>
    <xf numFmtId="0" fontId="5" fillId="0" borderId="0" xfId="1" applyFont="1" applyBorder="1"/>
    <xf numFmtId="0" fontId="2" fillId="0" borderId="0" xfId="1" applyFont="1" applyBorder="1"/>
    <xf numFmtId="0" fontId="9" fillId="0" borderId="0" xfId="0" applyFont="1" applyBorder="1" applyAlignment="1">
      <alignment horizontal="left"/>
    </xf>
    <xf numFmtId="164" fontId="2" fillId="0" borderId="0" xfId="1" applyNumberFormat="1" applyFont="1" applyBorder="1" applyAlignment="1">
      <alignment horizontal="left"/>
    </xf>
    <xf numFmtId="0" fontId="18" fillId="0" borderId="0" xfId="1" applyFont="1" applyBorder="1" applyAlignment="1">
      <alignment horizontal="left"/>
    </xf>
    <xf numFmtId="0" fontId="19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/>
    </xf>
    <xf numFmtId="2" fontId="6" fillId="0" borderId="0" xfId="1" applyNumberFormat="1" applyFont="1" applyAlignment="1">
      <alignment horizontal="center"/>
    </xf>
    <xf numFmtId="2" fontId="12" fillId="0" borderId="0" xfId="1" applyNumberFormat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164" fontId="10" fillId="0" borderId="0" xfId="1" applyNumberFormat="1" applyFont="1" applyAlignment="1">
      <alignment horizontal="left"/>
    </xf>
    <xf numFmtId="0" fontId="19" fillId="0" borderId="0" xfId="1" applyFont="1" applyAlignment="1">
      <alignment horizontal="left"/>
    </xf>
    <xf numFmtId="0" fontId="20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2" fontId="21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0" fontId="2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12" fillId="0" borderId="0" xfId="1" applyNumberFormat="1" applyFont="1" applyAlignment="1">
      <alignment horizontal="center"/>
    </xf>
    <xf numFmtId="2" fontId="10" fillId="0" borderId="0" xfId="3" applyNumberFormat="1" applyFont="1" applyAlignment="1">
      <alignment horizontal="center"/>
    </xf>
    <xf numFmtId="2" fontId="10" fillId="0" borderId="0" xfId="1" applyNumberFormat="1" applyFont="1" applyBorder="1" applyAlignment="1">
      <alignment horizontal="center"/>
    </xf>
    <xf numFmtId="0" fontId="5" fillId="0" borderId="0" xfId="1" applyFont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20" fillId="2" borderId="0" xfId="1" applyFont="1" applyFill="1" applyAlignment="1">
      <alignment horizontal="center"/>
    </xf>
    <xf numFmtId="0" fontId="23" fillId="0" borderId="0" xfId="1" applyFont="1" applyAlignment="1">
      <alignment horizontal="left"/>
    </xf>
    <xf numFmtId="164" fontId="3" fillId="2" borderId="0" xfId="1" applyNumberFormat="1" applyFont="1" applyFill="1" applyAlignment="1">
      <alignment horizontal="left"/>
    </xf>
    <xf numFmtId="0" fontId="10" fillId="0" borderId="0" xfId="1" applyFont="1"/>
    <xf numFmtId="164" fontId="10" fillId="0" borderId="0" xfId="1" applyNumberFormat="1" applyFont="1"/>
    <xf numFmtId="0" fontId="24" fillId="0" borderId="0" xfId="1" applyFont="1" applyAlignment="1">
      <alignment horizontal="center"/>
    </xf>
  </cellXfs>
  <cellStyles count="4">
    <cellStyle name="Normal_COM10W" xfId="1"/>
    <cellStyle name="Normal_ST_CF" xfId="3"/>
    <cellStyle name="Обычный" xfId="0" builtinId="0"/>
    <cellStyle name="Обычный_3 метр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%203&#1084;.&#1089;&#1080;&#1085;&#109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Ст.синх.3м_Ж"/>
      <sheetName val="Синх.3м_Ж"/>
      <sheetName val="Ст.синх.3м_ЖФ"/>
      <sheetName val="Синх.3м_ЖФ"/>
    </sheetNames>
    <sheetDataSet>
      <sheetData sheetId="0" refreshError="1"/>
      <sheetData sheetId="1" refreshError="1"/>
      <sheetData sheetId="2" refreshError="1"/>
      <sheetData sheetId="3" refreshError="1">
        <row r="10">
          <cell r="F10" t="str">
            <v>КМС</v>
          </cell>
        </row>
        <row r="18">
          <cell r="F18" t="str">
            <v>КМС</v>
          </cell>
        </row>
        <row r="27">
          <cell r="F27" t="str">
            <v>КМС</v>
          </cell>
        </row>
        <row r="50">
          <cell r="F50" t="str">
            <v>КМС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141"/>
  <sheetViews>
    <sheetView tabSelected="1" view="pageBreakPreview" topLeftCell="A2" zoomScale="90" zoomScaleNormal="100" zoomScaleSheetLayoutView="90" workbookViewId="0">
      <selection activeCell="L14" sqref="L14"/>
    </sheetView>
  </sheetViews>
  <sheetFormatPr defaultColWidth="8" defaultRowHeight="15.75" outlineLevelRow="1"/>
  <cols>
    <col min="1" max="1" width="6.28515625" style="48" customWidth="1"/>
    <col min="2" max="2" width="17.85546875" style="2" customWidth="1"/>
    <col min="3" max="3" width="7" style="67" customWidth="1"/>
    <col min="4" max="4" width="4.7109375" style="68" customWidth="1"/>
    <col min="5" max="5" width="7" style="2" customWidth="1"/>
    <col min="6" max="6" width="5.42578125" style="5" customWidth="1"/>
    <col min="7" max="11" width="5.28515625" style="5" customWidth="1"/>
    <col min="12" max="12" width="7.85546875" style="2" customWidth="1"/>
    <col min="13" max="13" width="2.140625" style="2" customWidth="1"/>
    <col min="14" max="14" width="10.85546875" style="69" customWidth="1"/>
    <col min="15" max="15" width="8" style="1" customWidth="1"/>
    <col min="16" max="16" width="14.5703125" style="62" customWidth="1"/>
    <col min="17" max="16384" width="8" style="2"/>
  </cols>
  <sheetData>
    <row r="1" spans="1:22" ht="6.75" hidden="1" customHeight="1">
      <c r="A1" s="1"/>
      <c r="C1" s="3"/>
      <c r="D1" s="4"/>
      <c r="H1" s="2"/>
      <c r="I1" s="2"/>
      <c r="J1" s="2"/>
      <c r="K1" s="2"/>
      <c r="N1" s="2"/>
      <c r="O1" s="6"/>
      <c r="P1" s="2"/>
      <c r="R1" s="7"/>
    </row>
    <row r="2" spans="1:22" ht="39" customHeight="1">
      <c r="A2" s="1"/>
      <c r="C2" s="8"/>
      <c r="D2" s="9"/>
      <c r="E2" s="8"/>
      <c r="F2" s="2"/>
      <c r="H2" s="2"/>
      <c r="I2" s="2"/>
      <c r="J2" s="2"/>
      <c r="K2" s="2"/>
      <c r="N2" s="2"/>
      <c r="O2" s="6"/>
      <c r="P2" s="2"/>
      <c r="R2" s="7"/>
    </row>
    <row r="3" spans="1:22" ht="14.25" customHeight="1">
      <c r="A3" s="1"/>
      <c r="C3" s="8"/>
      <c r="D3" s="9"/>
      <c r="E3" s="8"/>
      <c r="F3" s="2"/>
      <c r="H3" s="2"/>
      <c r="I3" s="2"/>
      <c r="J3" s="2"/>
      <c r="K3" s="2"/>
      <c r="N3" s="2"/>
      <c r="O3" s="6"/>
      <c r="P3" s="2"/>
      <c r="R3" s="7"/>
    </row>
    <row r="4" spans="1:22" ht="13.5" customHeight="1">
      <c r="A4" s="1"/>
      <c r="B4" s="10" t="s">
        <v>0</v>
      </c>
      <c r="C4" s="8"/>
      <c r="D4" s="9"/>
      <c r="E4" s="8"/>
      <c r="H4" s="2"/>
      <c r="I4" s="2"/>
      <c r="J4" s="2"/>
      <c r="K4" s="2"/>
      <c r="N4" s="2"/>
      <c r="O4" s="6"/>
      <c r="P4" s="2"/>
      <c r="R4" s="7"/>
    </row>
    <row r="5" spans="1:22" ht="3.75" customHeight="1">
      <c r="A5" s="1"/>
      <c r="C5" s="8"/>
      <c r="D5" s="9"/>
      <c r="E5" s="8"/>
      <c r="H5" s="2"/>
      <c r="I5" s="2"/>
      <c r="J5" s="2"/>
      <c r="K5" s="2"/>
      <c r="N5" s="2"/>
      <c r="O5" s="6"/>
      <c r="P5" s="2"/>
      <c r="R5" s="7"/>
    </row>
    <row r="6" spans="1:22" ht="17.100000000000001" customHeight="1">
      <c r="A6" s="1"/>
      <c r="C6" s="8"/>
      <c r="D6" s="11"/>
      <c r="E6" s="12"/>
      <c r="F6" s="12"/>
      <c r="G6" s="12"/>
      <c r="H6" s="2"/>
      <c r="I6" s="2"/>
      <c r="J6" s="2"/>
      <c r="K6" s="2"/>
      <c r="N6" s="2"/>
      <c r="O6" s="6"/>
      <c r="P6" s="2"/>
      <c r="R6" s="7"/>
    </row>
    <row r="7" spans="1:22" ht="3.75" customHeight="1">
      <c r="A7" s="1"/>
      <c r="C7" s="12"/>
      <c r="D7" s="13"/>
      <c r="E7" s="12"/>
      <c r="F7" s="14"/>
      <c r="G7" s="12"/>
      <c r="H7" s="2"/>
      <c r="I7" s="2"/>
      <c r="J7" s="2"/>
      <c r="K7" s="2"/>
      <c r="N7" s="2"/>
      <c r="O7" s="6"/>
      <c r="P7" s="2"/>
      <c r="R7" s="7"/>
    </row>
    <row r="8" spans="1:22" s="23" customFormat="1" ht="24">
      <c r="A8" s="15" t="s">
        <v>1</v>
      </c>
      <c r="B8" s="16" t="s">
        <v>2</v>
      </c>
      <c r="C8" s="17"/>
      <c r="D8" s="17"/>
      <c r="E8" s="16" t="s">
        <v>3</v>
      </c>
      <c r="F8" s="18" t="s">
        <v>4</v>
      </c>
      <c r="G8" s="17" t="s">
        <v>5</v>
      </c>
      <c r="H8" s="16" t="s">
        <v>6</v>
      </c>
      <c r="I8" s="16"/>
      <c r="J8" s="16"/>
      <c r="K8" s="16"/>
      <c r="L8" s="16"/>
      <c r="M8" s="16"/>
      <c r="N8" s="19" t="s">
        <v>7</v>
      </c>
      <c r="O8" s="20" t="s">
        <v>8</v>
      </c>
      <c r="P8" s="21" t="s">
        <v>9</v>
      </c>
      <c r="Q8" s="22"/>
      <c r="R8" s="22"/>
      <c r="S8" s="22"/>
      <c r="T8" s="22"/>
      <c r="U8" s="22"/>
      <c r="V8" s="22"/>
    </row>
    <row r="9" spans="1:22" s="23" customFormat="1" ht="10.5" customHeight="1" thickBot="1">
      <c r="A9" s="24"/>
      <c r="B9" s="25"/>
      <c r="C9" s="25"/>
      <c r="D9" s="26" t="s">
        <v>10</v>
      </c>
      <c r="E9" s="27">
        <v>1</v>
      </c>
      <c r="F9" s="27">
        <v>2</v>
      </c>
      <c r="G9" s="27">
        <v>3</v>
      </c>
      <c r="H9" s="27">
        <v>4</v>
      </c>
      <c r="I9" s="27">
        <v>5</v>
      </c>
      <c r="J9" s="27">
        <v>6</v>
      </c>
      <c r="K9" s="27">
        <v>7</v>
      </c>
      <c r="L9" s="28"/>
      <c r="M9" s="28"/>
      <c r="N9" s="29"/>
      <c r="O9" s="27"/>
      <c r="P9" s="30"/>
      <c r="Q9" s="25"/>
      <c r="R9" s="25"/>
      <c r="S9" s="28"/>
      <c r="T9" s="28"/>
      <c r="U9" s="28"/>
      <c r="V9" s="28"/>
    </row>
    <row r="10" spans="1:22" ht="12" customHeight="1">
      <c r="A10" s="31"/>
      <c r="B10" s="32"/>
      <c r="C10" s="32"/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5">
        <v>900</v>
      </c>
      <c r="O10" s="36"/>
      <c r="P10" s="37"/>
      <c r="Q10" s="38"/>
      <c r="R10" s="32"/>
      <c r="S10" s="39"/>
      <c r="T10" s="40"/>
      <c r="U10" s="40"/>
      <c r="V10" s="40"/>
    </row>
    <row r="11" spans="1:22" ht="14.25" customHeight="1">
      <c r="A11" s="31">
        <v>1</v>
      </c>
      <c r="B11" s="41" t="s">
        <v>11</v>
      </c>
      <c r="C11" s="41"/>
      <c r="D11" s="42"/>
      <c r="E11" s="43">
        <v>2000</v>
      </c>
      <c r="F11" s="44" t="str">
        <f>[1]Ст.синх.3м_ЖФ!F50</f>
        <v>КМС</v>
      </c>
      <c r="G11" s="43" t="s">
        <v>12</v>
      </c>
      <c r="H11" s="45"/>
      <c r="I11" s="34"/>
      <c r="J11" s="34"/>
      <c r="K11" s="34"/>
      <c r="L11" s="34"/>
      <c r="M11" s="34"/>
      <c r="N11" s="46">
        <f>SUM(L13:L18)</f>
        <v>304.08000000000004</v>
      </c>
      <c r="O11" s="47" t="s">
        <v>13</v>
      </c>
      <c r="P11" s="37" t="s">
        <v>14</v>
      </c>
      <c r="Q11" s="38"/>
      <c r="R11" s="32"/>
      <c r="S11" s="39"/>
      <c r="T11" s="40"/>
      <c r="U11" s="40"/>
      <c r="V11" s="40"/>
    </row>
    <row r="12" spans="1:22" s="8" customFormat="1" ht="14.25" customHeight="1">
      <c r="A12" s="48"/>
      <c r="B12" s="49" t="s">
        <v>15</v>
      </c>
      <c r="C12" s="49"/>
      <c r="D12" s="50"/>
      <c r="E12" s="49">
        <v>2000</v>
      </c>
      <c r="F12" s="51" t="s">
        <v>16</v>
      </c>
      <c r="G12" s="49" t="s">
        <v>17</v>
      </c>
      <c r="H12" s="52"/>
      <c r="L12" s="53"/>
      <c r="M12" s="53"/>
      <c r="N12" s="54">
        <f t="shared" ref="N12:N19" si="0">N11</f>
        <v>304.08000000000004</v>
      </c>
      <c r="O12" s="55"/>
      <c r="P12" s="56" t="s">
        <v>18</v>
      </c>
    </row>
    <row r="13" spans="1:22" s="8" customFormat="1" ht="14.25" customHeight="1" outlineLevel="1">
      <c r="A13" s="48"/>
      <c r="B13" s="53"/>
      <c r="C13" s="57" t="s">
        <v>19</v>
      </c>
      <c r="D13" s="58">
        <v>2</v>
      </c>
      <c r="E13" s="59">
        <v>7</v>
      </c>
      <c r="F13" s="59">
        <v>7</v>
      </c>
      <c r="G13" s="59">
        <v>7</v>
      </c>
      <c r="H13" s="59">
        <v>6.5</v>
      </c>
      <c r="I13" s="59">
        <v>7</v>
      </c>
      <c r="J13" s="59">
        <v>7</v>
      </c>
      <c r="K13" s="59">
        <v>7</v>
      </c>
      <c r="L13" s="60">
        <f t="shared" ref="L13:L18" si="1">((SUM($E13:$H13)-MAX($E13:$H13)-MIN($E13:$H13))+(SUM($I13:$K13)))/5*D13*3</f>
        <v>42</v>
      </c>
      <c r="M13" s="60"/>
      <c r="N13" s="54">
        <f t="shared" si="0"/>
        <v>304.08000000000004</v>
      </c>
      <c r="O13" s="55"/>
      <c r="P13" s="56"/>
    </row>
    <row r="14" spans="1:22" s="8" customFormat="1" ht="14.25" customHeight="1" outlineLevel="1">
      <c r="A14" s="48"/>
      <c r="B14" s="53"/>
      <c r="C14" s="57" t="s">
        <v>20</v>
      </c>
      <c r="D14" s="58">
        <v>2</v>
      </c>
      <c r="E14" s="59">
        <v>8</v>
      </c>
      <c r="F14" s="59">
        <v>8</v>
      </c>
      <c r="G14" s="59">
        <v>7</v>
      </c>
      <c r="H14" s="59">
        <v>7</v>
      </c>
      <c r="I14" s="59">
        <v>8.5</v>
      </c>
      <c r="J14" s="59">
        <v>7.5</v>
      </c>
      <c r="K14" s="59">
        <v>7.5</v>
      </c>
      <c r="L14" s="60">
        <f t="shared" si="1"/>
        <v>46.2</v>
      </c>
      <c r="M14" s="60"/>
      <c r="N14" s="54">
        <f t="shared" si="0"/>
        <v>304.08000000000004</v>
      </c>
      <c r="O14" s="55"/>
      <c r="P14" s="56"/>
    </row>
    <row r="15" spans="1:22" s="8" customFormat="1" ht="14.25" customHeight="1" outlineLevel="1">
      <c r="A15" s="48"/>
      <c r="B15" s="53"/>
      <c r="C15" s="57" t="s">
        <v>21</v>
      </c>
      <c r="D15" s="58">
        <v>2.4</v>
      </c>
      <c r="E15" s="59">
        <v>7.5</v>
      </c>
      <c r="F15" s="59">
        <v>7</v>
      </c>
      <c r="G15" s="59">
        <v>6.5</v>
      </c>
      <c r="H15" s="59">
        <v>7.5</v>
      </c>
      <c r="I15" s="59">
        <v>8</v>
      </c>
      <c r="J15" s="59">
        <v>7</v>
      </c>
      <c r="K15" s="59">
        <v>7.5</v>
      </c>
      <c r="L15" s="60">
        <f t="shared" si="1"/>
        <v>53.28</v>
      </c>
      <c r="M15" s="60"/>
      <c r="N15" s="54">
        <f t="shared" si="0"/>
        <v>304.08000000000004</v>
      </c>
      <c r="O15" s="55"/>
      <c r="P15" s="56"/>
    </row>
    <row r="16" spans="1:22" s="8" customFormat="1" ht="14.25" customHeight="1" outlineLevel="1">
      <c r="A16" s="48"/>
      <c r="B16" s="53"/>
      <c r="C16" s="57" t="s">
        <v>22</v>
      </c>
      <c r="D16" s="58">
        <v>2.2999999999999998</v>
      </c>
      <c r="E16" s="59">
        <v>7</v>
      </c>
      <c r="F16" s="59">
        <v>6.5</v>
      </c>
      <c r="G16" s="59">
        <v>5.5</v>
      </c>
      <c r="H16" s="59">
        <v>5.5</v>
      </c>
      <c r="I16" s="59">
        <v>7</v>
      </c>
      <c r="J16" s="59">
        <v>7</v>
      </c>
      <c r="K16" s="59">
        <v>7</v>
      </c>
      <c r="L16" s="60">
        <f t="shared" si="1"/>
        <v>45.539999999999992</v>
      </c>
      <c r="M16" s="60"/>
      <c r="N16" s="54">
        <f t="shared" si="0"/>
        <v>304.08000000000004</v>
      </c>
      <c r="O16" s="55"/>
      <c r="P16" s="56"/>
    </row>
    <row r="17" spans="1:22" s="8" customFormat="1" ht="14.25" customHeight="1" outlineLevel="1">
      <c r="A17" s="48"/>
      <c r="B17" s="53"/>
      <c r="C17" s="57" t="s">
        <v>23</v>
      </c>
      <c r="D17" s="58">
        <v>2.6</v>
      </c>
      <c r="E17" s="59">
        <v>7.5</v>
      </c>
      <c r="F17" s="59">
        <v>8</v>
      </c>
      <c r="G17" s="59">
        <v>6</v>
      </c>
      <c r="H17" s="59">
        <v>7</v>
      </c>
      <c r="I17" s="59">
        <v>8</v>
      </c>
      <c r="J17" s="59">
        <v>8</v>
      </c>
      <c r="K17" s="59">
        <v>8</v>
      </c>
      <c r="L17" s="60">
        <f t="shared" si="1"/>
        <v>60.06</v>
      </c>
      <c r="M17" s="60"/>
      <c r="N17" s="54">
        <f t="shared" si="0"/>
        <v>304.08000000000004</v>
      </c>
      <c r="O17" s="55"/>
      <c r="P17" s="56"/>
    </row>
    <row r="18" spans="1:22" ht="11.25" customHeight="1" outlineLevel="1">
      <c r="B18" s="5"/>
      <c r="C18" s="57" t="s">
        <v>24</v>
      </c>
      <c r="D18" s="58">
        <v>2.5</v>
      </c>
      <c r="E18" s="59">
        <v>7.5</v>
      </c>
      <c r="F18" s="59">
        <v>7</v>
      </c>
      <c r="G18" s="59">
        <v>6</v>
      </c>
      <c r="H18" s="59">
        <v>7</v>
      </c>
      <c r="I18" s="59">
        <v>8</v>
      </c>
      <c r="J18" s="59">
        <v>8</v>
      </c>
      <c r="K18" s="59">
        <v>8</v>
      </c>
      <c r="L18" s="60">
        <f t="shared" si="1"/>
        <v>57</v>
      </c>
      <c r="M18" s="61"/>
      <c r="N18" s="54">
        <f t="shared" si="0"/>
        <v>304.08000000000004</v>
      </c>
      <c r="O18" s="55"/>
    </row>
    <row r="19" spans="1:22" ht="15" customHeight="1" outlineLevel="1">
      <c r="B19" s="5"/>
      <c r="C19" s="57"/>
      <c r="D19" s="58">
        <f>SUM(D13:D18)</f>
        <v>13.799999999999999</v>
      </c>
      <c r="E19" s="59"/>
      <c r="F19" s="59"/>
      <c r="G19" s="59"/>
      <c r="H19" s="59"/>
      <c r="I19" s="59"/>
      <c r="J19" s="59"/>
      <c r="K19" s="59"/>
      <c r="L19" s="60"/>
      <c r="M19" s="61"/>
      <c r="N19" s="54">
        <f t="shared" si="0"/>
        <v>304.08000000000004</v>
      </c>
      <c r="O19" s="55"/>
    </row>
    <row r="20" spans="1:22" ht="14.25" customHeight="1">
      <c r="A20" s="31">
        <v>2</v>
      </c>
      <c r="B20" s="41" t="s">
        <v>25</v>
      </c>
      <c r="C20" s="41"/>
      <c r="D20" s="42"/>
      <c r="E20" s="43">
        <v>2001</v>
      </c>
      <c r="F20" s="44" t="str">
        <f>[1]Ст.синх.3м_ЖФ!F18</f>
        <v>КМС</v>
      </c>
      <c r="G20" s="43" t="s">
        <v>26</v>
      </c>
      <c r="H20" s="45"/>
      <c r="I20" s="34"/>
      <c r="J20" s="34"/>
      <c r="K20" s="34"/>
      <c r="L20" s="34"/>
      <c r="M20" s="34"/>
      <c r="N20" s="46">
        <f>SUM(L22:L27)</f>
        <v>289.85999999999996</v>
      </c>
      <c r="O20" s="47" t="s">
        <v>13</v>
      </c>
      <c r="P20" s="37" t="s">
        <v>27</v>
      </c>
      <c r="Q20" s="38"/>
      <c r="R20" s="32"/>
      <c r="S20" s="39"/>
      <c r="T20" s="40"/>
      <c r="U20" s="40"/>
      <c r="V20" s="40"/>
    </row>
    <row r="21" spans="1:22" s="8" customFormat="1" ht="14.25" customHeight="1">
      <c r="A21" s="48"/>
      <c r="B21" s="49" t="s">
        <v>28</v>
      </c>
      <c r="C21" s="49"/>
      <c r="D21" s="50"/>
      <c r="E21" s="49">
        <v>2001</v>
      </c>
      <c r="F21" s="51" t="s">
        <v>13</v>
      </c>
      <c r="G21" s="49" t="s">
        <v>29</v>
      </c>
      <c r="H21" s="52"/>
      <c r="L21" s="53"/>
      <c r="M21" s="53"/>
      <c r="N21" s="54">
        <f t="shared" ref="N21:N28" si="2">N20</f>
        <v>289.85999999999996</v>
      </c>
      <c r="O21" s="55"/>
      <c r="P21" s="56" t="s">
        <v>30</v>
      </c>
    </row>
    <row r="22" spans="1:22" s="8" customFormat="1" ht="14.25" customHeight="1" outlineLevel="1">
      <c r="A22" s="48"/>
      <c r="B22" s="53"/>
      <c r="C22" s="57" t="s">
        <v>31</v>
      </c>
      <c r="D22" s="58">
        <v>2</v>
      </c>
      <c r="E22" s="59">
        <v>7.5</v>
      </c>
      <c r="F22" s="59">
        <v>7.5</v>
      </c>
      <c r="G22" s="59">
        <v>7</v>
      </c>
      <c r="H22" s="59">
        <v>7</v>
      </c>
      <c r="I22" s="59">
        <v>7.5</v>
      </c>
      <c r="J22" s="59">
        <v>8.5</v>
      </c>
      <c r="K22" s="59">
        <v>8.5</v>
      </c>
      <c r="L22" s="60">
        <f t="shared" ref="L22:L27" si="3">((SUM($E22:$H22)-MAX($E22:$H22)-MIN($E22:$H22))+(SUM($I22:$K22)))/5*D22*3</f>
        <v>46.8</v>
      </c>
      <c r="M22" s="60"/>
      <c r="N22" s="54">
        <f t="shared" si="2"/>
        <v>289.85999999999996</v>
      </c>
      <c r="O22" s="55"/>
      <c r="P22" s="56"/>
    </row>
    <row r="23" spans="1:22" s="8" customFormat="1" ht="14.25" customHeight="1" outlineLevel="1">
      <c r="A23" s="48"/>
      <c r="B23" s="53"/>
      <c r="C23" s="57" t="s">
        <v>32</v>
      </c>
      <c r="D23" s="58">
        <v>2</v>
      </c>
      <c r="E23" s="59">
        <v>5.5</v>
      </c>
      <c r="F23" s="59">
        <v>6</v>
      </c>
      <c r="G23" s="59">
        <v>6</v>
      </c>
      <c r="H23" s="59">
        <v>5.5</v>
      </c>
      <c r="I23" s="59">
        <v>7</v>
      </c>
      <c r="J23" s="59">
        <v>7.5</v>
      </c>
      <c r="K23" s="59">
        <v>7</v>
      </c>
      <c r="L23" s="60">
        <f t="shared" si="3"/>
        <v>39.599999999999994</v>
      </c>
      <c r="M23" s="60"/>
      <c r="N23" s="54">
        <f t="shared" si="2"/>
        <v>289.85999999999996</v>
      </c>
      <c r="O23" s="55"/>
      <c r="P23" s="56"/>
    </row>
    <row r="24" spans="1:22" s="8" customFormat="1" ht="14.25" customHeight="1" outlineLevel="1">
      <c r="A24" s="48"/>
      <c r="B24" s="53"/>
      <c r="C24" s="57" t="s">
        <v>21</v>
      </c>
      <c r="D24" s="58">
        <v>2.4</v>
      </c>
      <c r="E24" s="59">
        <v>7</v>
      </c>
      <c r="F24" s="59">
        <v>6.5</v>
      </c>
      <c r="G24" s="59">
        <v>6.5</v>
      </c>
      <c r="H24" s="59">
        <v>7.5</v>
      </c>
      <c r="I24" s="59">
        <v>8</v>
      </c>
      <c r="J24" s="59">
        <v>8</v>
      </c>
      <c r="K24" s="59">
        <v>8</v>
      </c>
      <c r="L24" s="60">
        <f t="shared" si="3"/>
        <v>54</v>
      </c>
      <c r="M24" s="60"/>
      <c r="N24" s="54">
        <f t="shared" si="2"/>
        <v>289.85999999999996</v>
      </c>
      <c r="O24" s="55"/>
      <c r="P24" s="56"/>
    </row>
    <row r="25" spans="1:22" s="8" customFormat="1" ht="14.25" customHeight="1" outlineLevel="1">
      <c r="A25" s="48"/>
      <c r="B25" s="53"/>
      <c r="C25" s="57" t="s">
        <v>33</v>
      </c>
      <c r="D25" s="58">
        <v>2.4</v>
      </c>
      <c r="E25" s="59">
        <v>7.5</v>
      </c>
      <c r="F25" s="59">
        <v>8</v>
      </c>
      <c r="G25" s="59">
        <v>7.5</v>
      </c>
      <c r="H25" s="59">
        <v>7</v>
      </c>
      <c r="I25" s="59">
        <v>7.5</v>
      </c>
      <c r="J25" s="59">
        <v>7.5</v>
      </c>
      <c r="K25" s="59">
        <v>7.5</v>
      </c>
      <c r="L25" s="60">
        <f t="shared" si="3"/>
        <v>54</v>
      </c>
      <c r="M25" s="60"/>
      <c r="N25" s="54">
        <f t="shared" si="2"/>
        <v>289.85999999999996</v>
      </c>
      <c r="O25" s="55"/>
      <c r="P25" s="56"/>
    </row>
    <row r="26" spans="1:22" s="8" customFormat="1" ht="14.25" customHeight="1" outlineLevel="1">
      <c r="A26" s="48"/>
      <c r="B26" s="53"/>
      <c r="C26" s="57" t="s">
        <v>22</v>
      </c>
      <c r="D26" s="58">
        <v>2.2999999999999998</v>
      </c>
      <c r="E26" s="59">
        <v>6</v>
      </c>
      <c r="F26" s="59">
        <v>6</v>
      </c>
      <c r="G26" s="59">
        <v>6.5</v>
      </c>
      <c r="H26" s="59">
        <v>7</v>
      </c>
      <c r="I26" s="59">
        <v>6.5</v>
      </c>
      <c r="J26" s="59">
        <v>7</v>
      </c>
      <c r="K26" s="59">
        <v>7</v>
      </c>
      <c r="L26" s="60">
        <f t="shared" si="3"/>
        <v>45.539999999999992</v>
      </c>
      <c r="M26" s="60"/>
      <c r="N26" s="54">
        <f t="shared" si="2"/>
        <v>289.85999999999996</v>
      </c>
      <c r="O26" s="55"/>
      <c r="P26" s="56"/>
    </row>
    <row r="27" spans="1:22" ht="12" customHeight="1" outlineLevel="1">
      <c r="B27" s="5"/>
      <c r="C27" s="57" t="s">
        <v>34</v>
      </c>
      <c r="D27" s="58">
        <v>2.6</v>
      </c>
      <c r="E27" s="59">
        <v>7</v>
      </c>
      <c r="F27" s="59">
        <v>7.5</v>
      </c>
      <c r="G27" s="59">
        <v>4.5</v>
      </c>
      <c r="H27" s="59">
        <v>5</v>
      </c>
      <c r="I27" s="59">
        <v>7</v>
      </c>
      <c r="J27" s="59">
        <v>6.5</v>
      </c>
      <c r="K27" s="59">
        <v>6.5</v>
      </c>
      <c r="L27" s="60">
        <f t="shared" si="3"/>
        <v>49.92</v>
      </c>
      <c r="M27" s="61"/>
      <c r="N27" s="54">
        <f t="shared" si="2"/>
        <v>289.85999999999996</v>
      </c>
      <c r="O27" s="55"/>
    </row>
    <row r="28" spans="1:22" ht="12" customHeight="1" outlineLevel="1">
      <c r="B28" s="5"/>
      <c r="C28" s="57"/>
      <c r="D28" s="58">
        <f>SUM(D22:D27)</f>
        <v>13.700000000000001</v>
      </c>
      <c r="E28" s="59"/>
      <c r="F28" s="59"/>
      <c r="G28" s="59"/>
      <c r="H28" s="59"/>
      <c r="I28" s="59"/>
      <c r="J28" s="59"/>
      <c r="K28" s="59"/>
      <c r="L28" s="60"/>
      <c r="M28" s="61"/>
      <c r="N28" s="54">
        <f t="shared" si="2"/>
        <v>289.85999999999996</v>
      </c>
      <c r="O28" s="55"/>
    </row>
    <row r="29" spans="1:22" ht="14.25" customHeight="1">
      <c r="A29" s="31">
        <v>3</v>
      </c>
      <c r="B29" s="41" t="s">
        <v>35</v>
      </c>
      <c r="C29" s="41"/>
      <c r="D29" s="42"/>
      <c r="E29" s="43">
        <v>2001</v>
      </c>
      <c r="F29" s="44" t="s">
        <v>13</v>
      </c>
      <c r="G29" s="43" t="s">
        <v>26</v>
      </c>
      <c r="H29" s="45"/>
      <c r="I29" s="34"/>
      <c r="J29" s="34"/>
      <c r="K29" s="34"/>
      <c r="L29" s="34"/>
      <c r="M29" s="34"/>
      <c r="N29" s="46">
        <f>SUM(L31:L36)</f>
        <v>280.74</v>
      </c>
      <c r="O29" s="47" t="s">
        <v>13</v>
      </c>
      <c r="P29" s="37" t="s">
        <v>27</v>
      </c>
      <c r="Q29" s="38"/>
      <c r="R29" s="32"/>
      <c r="S29" s="39"/>
      <c r="T29" s="40"/>
      <c r="U29" s="40"/>
      <c r="V29" s="40"/>
    </row>
    <row r="30" spans="1:22" s="8" customFormat="1" ht="14.25" customHeight="1">
      <c r="A30" s="48"/>
      <c r="B30" s="49" t="s">
        <v>36</v>
      </c>
      <c r="C30" s="49"/>
      <c r="D30" s="50"/>
      <c r="E30" s="49">
        <v>2000</v>
      </c>
      <c r="F30" s="51" t="s">
        <v>13</v>
      </c>
      <c r="G30" s="49" t="s">
        <v>26</v>
      </c>
      <c r="H30" s="52"/>
      <c r="L30" s="53"/>
      <c r="M30" s="53"/>
      <c r="N30" s="54">
        <f t="shared" ref="N30:N37" si="4">N29</f>
        <v>280.74</v>
      </c>
      <c r="O30" s="55"/>
      <c r="P30" s="56" t="s">
        <v>37</v>
      </c>
    </row>
    <row r="31" spans="1:22" s="8" customFormat="1" ht="14.25" customHeight="1" outlineLevel="1">
      <c r="A31" s="48"/>
      <c r="B31" s="53"/>
      <c r="C31" s="57" t="s">
        <v>31</v>
      </c>
      <c r="D31" s="58">
        <v>2</v>
      </c>
      <c r="E31" s="59">
        <v>8</v>
      </c>
      <c r="F31" s="59">
        <v>8</v>
      </c>
      <c r="G31" s="59">
        <v>8</v>
      </c>
      <c r="H31" s="59">
        <v>7</v>
      </c>
      <c r="I31" s="59">
        <v>8</v>
      </c>
      <c r="J31" s="59">
        <v>9</v>
      </c>
      <c r="K31" s="59">
        <v>9</v>
      </c>
      <c r="L31" s="60">
        <f t="shared" ref="L31:L36" si="5">((SUM($E31:$H31)-MAX($E31:$H31)-MIN($E31:$H31))+(SUM($I31:$K31)))/5*D31*3</f>
        <v>50.400000000000006</v>
      </c>
      <c r="M31" s="60"/>
      <c r="N31" s="54">
        <f t="shared" si="4"/>
        <v>280.74</v>
      </c>
      <c r="O31" s="55"/>
      <c r="P31" s="56"/>
    </row>
    <row r="32" spans="1:22" s="8" customFormat="1" ht="14.25" customHeight="1" outlineLevel="1">
      <c r="A32" s="48"/>
      <c r="B32" s="53"/>
      <c r="C32" s="57" t="s">
        <v>38</v>
      </c>
      <c r="D32" s="58">
        <v>2</v>
      </c>
      <c r="E32" s="59">
        <v>6.5</v>
      </c>
      <c r="F32" s="59">
        <v>6.5</v>
      </c>
      <c r="G32" s="59">
        <v>6</v>
      </c>
      <c r="H32" s="59">
        <v>6.5</v>
      </c>
      <c r="I32" s="59">
        <v>8</v>
      </c>
      <c r="J32" s="59">
        <v>8</v>
      </c>
      <c r="K32" s="59">
        <v>8</v>
      </c>
      <c r="L32" s="60">
        <f t="shared" si="5"/>
        <v>44.400000000000006</v>
      </c>
      <c r="M32" s="60"/>
      <c r="N32" s="54">
        <f t="shared" si="4"/>
        <v>280.74</v>
      </c>
      <c r="O32" s="55"/>
      <c r="P32" s="56"/>
    </row>
    <row r="33" spans="1:22" s="8" customFormat="1" ht="14.25" customHeight="1" outlineLevel="1">
      <c r="A33" s="48"/>
      <c r="B33" s="53"/>
      <c r="C33" s="57" t="s">
        <v>21</v>
      </c>
      <c r="D33" s="58">
        <v>2.4</v>
      </c>
      <c r="E33" s="59">
        <v>6.5</v>
      </c>
      <c r="F33" s="59">
        <v>6.5</v>
      </c>
      <c r="G33" s="59">
        <v>5</v>
      </c>
      <c r="H33" s="59">
        <v>5.5</v>
      </c>
      <c r="I33" s="59">
        <v>7</v>
      </c>
      <c r="J33" s="59">
        <v>7.5</v>
      </c>
      <c r="K33" s="59">
        <v>7.5</v>
      </c>
      <c r="L33" s="60">
        <f t="shared" si="5"/>
        <v>48.96</v>
      </c>
      <c r="M33" s="60"/>
      <c r="N33" s="54">
        <f t="shared" si="4"/>
        <v>280.74</v>
      </c>
      <c r="O33" s="55"/>
      <c r="P33" s="56"/>
    </row>
    <row r="34" spans="1:22" s="8" customFormat="1" ht="14.25" customHeight="1" outlineLevel="1">
      <c r="A34" s="48"/>
      <c r="B34" s="53"/>
      <c r="C34" s="57" t="s">
        <v>33</v>
      </c>
      <c r="D34" s="58">
        <v>2.4</v>
      </c>
      <c r="E34" s="59">
        <v>7.5</v>
      </c>
      <c r="F34" s="59">
        <v>6.5</v>
      </c>
      <c r="G34" s="59">
        <v>6</v>
      </c>
      <c r="H34" s="59">
        <v>5</v>
      </c>
      <c r="I34" s="59">
        <v>8</v>
      </c>
      <c r="J34" s="59">
        <v>7.5</v>
      </c>
      <c r="K34" s="59">
        <v>7.5</v>
      </c>
      <c r="L34" s="60">
        <f t="shared" si="5"/>
        <v>51.12</v>
      </c>
      <c r="M34" s="60"/>
      <c r="N34" s="54">
        <f t="shared" si="4"/>
        <v>280.74</v>
      </c>
      <c r="O34" s="55"/>
      <c r="P34" s="56"/>
    </row>
    <row r="35" spans="1:22" s="8" customFormat="1" ht="14.25" customHeight="1" outlineLevel="1">
      <c r="A35" s="48"/>
      <c r="B35" s="53"/>
      <c r="C35" s="57" t="s">
        <v>22</v>
      </c>
      <c r="D35" s="58">
        <v>2.2999999999999998</v>
      </c>
      <c r="E35" s="59">
        <v>6.5</v>
      </c>
      <c r="F35" s="59">
        <v>7</v>
      </c>
      <c r="G35" s="59">
        <v>5.5</v>
      </c>
      <c r="H35" s="59">
        <v>4.5</v>
      </c>
      <c r="I35" s="59">
        <v>7</v>
      </c>
      <c r="J35" s="59">
        <v>7</v>
      </c>
      <c r="K35" s="59">
        <v>7</v>
      </c>
      <c r="L35" s="60">
        <f t="shared" si="5"/>
        <v>45.539999999999992</v>
      </c>
      <c r="M35" s="60"/>
      <c r="N35" s="54">
        <f t="shared" si="4"/>
        <v>280.74</v>
      </c>
      <c r="O35" s="55"/>
      <c r="P35" s="56"/>
    </row>
    <row r="36" spans="1:22" ht="12" customHeight="1" outlineLevel="1">
      <c r="B36" s="5"/>
      <c r="C36" s="57" t="s">
        <v>39</v>
      </c>
      <c r="D36" s="58">
        <v>2.1</v>
      </c>
      <c r="E36" s="59">
        <v>7</v>
      </c>
      <c r="F36" s="59">
        <v>7</v>
      </c>
      <c r="G36" s="59">
        <v>4</v>
      </c>
      <c r="H36" s="59">
        <v>4.5</v>
      </c>
      <c r="I36" s="59">
        <v>6.5</v>
      </c>
      <c r="J36" s="59">
        <v>7</v>
      </c>
      <c r="K36" s="59">
        <v>7</v>
      </c>
      <c r="L36" s="60">
        <f t="shared" si="5"/>
        <v>40.320000000000007</v>
      </c>
      <c r="M36" s="61"/>
      <c r="N36" s="54">
        <f t="shared" si="4"/>
        <v>280.74</v>
      </c>
      <c r="O36" s="55"/>
    </row>
    <row r="37" spans="1:22" ht="12" customHeight="1" outlineLevel="1">
      <c r="B37" s="5"/>
      <c r="C37" s="57"/>
      <c r="D37" s="58">
        <f>SUM(D31:D36)</f>
        <v>13.200000000000001</v>
      </c>
      <c r="E37" s="59"/>
      <c r="F37" s="59"/>
      <c r="G37" s="59"/>
      <c r="H37" s="59"/>
      <c r="I37" s="59"/>
      <c r="J37" s="59"/>
      <c r="K37" s="59"/>
      <c r="L37" s="60"/>
      <c r="M37" s="61"/>
      <c r="N37" s="54">
        <f t="shared" si="4"/>
        <v>280.74</v>
      </c>
      <c r="O37" s="55"/>
    </row>
    <row r="38" spans="1:22" ht="14.25" customHeight="1">
      <c r="A38" s="31">
        <v>4</v>
      </c>
      <c r="B38" s="41" t="s">
        <v>40</v>
      </c>
      <c r="C38" s="41"/>
      <c r="D38" s="42"/>
      <c r="E38" s="43">
        <v>2001</v>
      </c>
      <c r="F38" s="44" t="s">
        <v>13</v>
      </c>
      <c r="G38" s="43" t="s">
        <v>41</v>
      </c>
      <c r="H38" s="45"/>
      <c r="I38" s="34"/>
      <c r="J38" s="34"/>
      <c r="K38" s="34"/>
      <c r="L38" s="34"/>
      <c r="M38" s="34"/>
      <c r="N38" s="46">
        <f>SUM(L40:L45)</f>
        <v>272.49</v>
      </c>
      <c r="O38" s="47" t="s">
        <v>13</v>
      </c>
      <c r="P38" s="37" t="s">
        <v>42</v>
      </c>
      <c r="Q38" s="38"/>
      <c r="R38" s="32"/>
      <c r="S38" s="39"/>
      <c r="T38" s="40"/>
      <c r="U38" s="40"/>
      <c r="V38" s="40"/>
    </row>
    <row r="39" spans="1:22" s="8" customFormat="1" ht="14.25" customHeight="1">
      <c r="A39" s="48"/>
      <c r="B39" s="49" t="s">
        <v>43</v>
      </c>
      <c r="C39" s="49"/>
      <c r="D39" s="50"/>
      <c r="E39" s="49">
        <v>2002</v>
      </c>
      <c r="F39" s="51" t="str">
        <f>[1]Ст.синх.3м_ЖФ!F27</f>
        <v>КМС</v>
      </c>
      <c r="G39" s="49" t="s">
        <v>41</v>
      </c>
      <c r="H39" s="52"/>
      <c r="L39" s="53"/>
      <c r="M39" s="53"/>
      <c r="N39" s="54">
        <f t="shared" ref="N39:N46" si="6">N38</f>
        <v>272.49</v>
      </c>
      <c r="O39" s="55"/>
      <c r="P39" s="56" t="s">
        <v>42</v>
      </c>
    </row>
    <row r="40" spans="1:22" s="8" customFormat="1" ht="14.25" customHeight="1" outlineLevel="1">
      <c r="A40" s="48"/>
      <c r="B40" s="53"/>
      <c r="C40" s="57" t="s">
        <v>31</v>
      </c>
      <c r="D40" s="58">
        <v>2</v>
      </c>
      <c r="E40" s="59">
        <v>7.5</v>
      </c>
      <c r="F40" s="59">
        <v>7.5</v>
      </c>
      <c r="G40" s="59">
        <v>7.5</v>
      </c>
      <c r="H40" s="59">
        <v>7</v>
      </c>
      <c r="I40" s="59">
        <v>8.5</v>
      </c>
      <c r="J40" s="59">
        <v>8</v>
      </c>
      <c r="K40" s="59">
        <v>8.5</v>
      </c>
      <c r="L40" s="60">
        <f t="shared" ref="L40:L45" si="7">((SUM($E40:$H40)-MAX($E40:$H40)-MIN($E40:$H40))+(SUM($I40:$K40)))/5*D40*3</f>
        <v>48</v>
      </c>
      <c r="M40" s="60"/>
      <c r="N40" s="54">
        <f t="shared" si="6"/>
        <v>272.49</v>
      </c>
      <c r="O40" s="55"/>
      <c r="P40" s="56"/>
    </row>
    <row r="41" spans="1:22" s="8" customFormat="1" ht="14.25" customHeight="1" outlineLevel="1">
      <c r="A41" s="48"/>
      <c r="B41" s="53"/>
      <c r="C41" s="57" t="s">
        <v>44</v>
      </c>
      <c r="D41" s="58">
        <v>2</v>
      </c>
      <c r="E41" s="59">
        <v>6</v>
      </c>
      <c r="F41" s="59">
        <v>6.5</v>
      </c>
      <c r="G41" s="59">
        <v>6.5</v>
      </c>
      <c r="H41" s="59">
        <v>6.5</v>
      </c>
      <c r="I41" s="59">
        <v>7</v>
      </c>
      <c r="J41" s="59">
        <v>6</v>
      </c>
      <c r="K41" s="59">
        <v>7.5</v>
      </c>
      <c r="L41" s="60">
        <f t="shared" si="7"/>
        <v>40.200000000000003</v>
      </c>
      <c r="M41" s="60"/>
      <c r="N41" s="54">
        <f t="shared" si="6"/>
        <v>272.49</v>
      </c>
      <c r="O41" s="55"/>
      <c r="P41" s="56"/>
    </row>
    <row r="42" spans="1:22" s="8" customFormat="1" ht="14.25" customHeight="1" outlineLevel="1">
      <c r="A42" s="48"/>
      <c r="B42" s="53"/>
      <c r="C42" s="57" t="s">
        <v>21</v>
      </c>
      <c r="D42" s="58">
        <v>2.4</v>
      </c>
      <c r="E42" s="59">
        <v>6.5</v>
      </c>
      <c r="F42" s="59">
        <v>6.5</v>
      </c>
      <c r="G42" s="59">
        <v>6</v>
      </c>
      <c r="H42" s="59">
        <v>6.5</v>
      </c>
      <c r="I42" s="59">
        <v>7</v>
      </c>
      <c r="J42" s="59">
        <v>7</v>
      </c>
      <c r="K42" s="59">
        <v>7</v>
      </c>
      <c r="L42" s="60">
        <f t="shared" si="7"/>
        <v>48.96</v>
      </c>
      <c r="M42" s="60"/>
      <c r="N42" s="54">
        <f t="shared" si="6"/>
        <v>272.49</v>
      </c>
      <c r="O42" s="55"/>
      <c r="P42" s="56"/>
    </row>
    <row r="43" spans="1:22" s="8" customFormat="1" ht="14.25" customHeight="1" outlineLevel="1">
      <c r="A43" s="48"/>
      <c r="B43" s="53"/>
      <c r="C43" s="57" t="s">
        <v>33</v>
      </c>
      <c r="D43" s="58">
        <v>2.4</v>
      </c>
      <c r="E43" s="59">
        <v>6.5</v>
      </c>
      <c r="F43" s="59">
        <v>6</v>
      </c>
      <c r="G43" s="59">
        <v>6.5</v>
      </c>
      <c r="H43" s="59">
        <v>7</v>
      </c>
      <c r="I43" s="59">
        <v>7</v>
      </c>
      <c r="J43" s="59">
        <v>6.5</v>
      </c>
      <c r="K43" s="59">
        <v>6.5</v>
      </c>
      <c r="L43" s="60">
        <f t="shared" si="7"/>
        <v>47.519999999999996</v>
      </c>
      <c r="M43" s="60"/>
      <c r="N43" s="54">
        <f t="shared" si="6"/>
        <v>272.49</v>
      </c>
      <c r="O43" s="55"/>
      <c r="P43" s="56"/>
    </row>
    <row r="44" spans="1:22" s="8" customFormat="1" ht="14.25" customHeight="1" outlineLevel="1">
      <c r="A44" s="48"/>
      <c r="B44" s="53"/>
      <c r="C44" s="57" t="s">
        <v>45</v>
      </c>
      <c r="D44" s="58">
        <v>2</v>
      </c>
      <c r="E44" s="59">
        <v>7</v>
      </c>
      <c r="F44" s="59">
        <v>7</v>
      </c>
      <c r="G44" s="59">
        <v>6.5</v>
      </c>
      <c r="H44" s="59">
        <v>6.5</v>
      </c>
      <c r="I44" s="59">
        <v>8.5</v>
      </c>
      <c r="J44" s="59">
        <v>8</v>
      </c>
      <c r="K44" s="59">
        <v>8</v>
      </c>
      <c r="L44" s="60">
        <f t="shared" si="7"/>
        <v>45.599999999999994</v>
      </c>
      <c r="M44" s="60"/>
      <c r="N44" s="54">
        <f t="shared" si="6"/>
        <v>272.49</v>
      </c>
      <c r="O44" s="55"/>
      <c r="P44" s="56"/>
    </row>
    <row r="45" spans="1:22" ht="12" customHeight="1" outlineLevel="1">
      <c r="B45" s="5"/>
      <c r="C45" s="57" t="s">
        <v>39</v>
      </c>
      <c r="D45" s="58">
        <v>2.1</v>
      </c>
      <c r="E45" s="59">
        <v>6</v>
      </c>
      <c r="F45" s="59">
        <v>6.5</v>
      </c>
      <c r="G45" s="59">
        <v>6</v>
      </c>
      <c r="H45" s="59">
        <v>5.5</v>
      </c>
      <c r="I45" s="59">
        <v>6.5</v>
      </c>
      <c r="J45" s="59">
        <v>7.5</v>
      </c>
      <c r="K45" s="59">
        <v>7.5</v>
      </c>
      <c r="L45" s="60">
        <f t="shared" si="7"/>
        <v>42.21</v>
      </c>
      <c r="M45" s="61"/>
      <c r="N45" s="54">
        <f t="shared" si="6"/>
        <v>272.49</v>
      </c>
      <c r="O45" s="55"/>
    </row>
    <row r="46" spans="1:22" ht="12" customHeight="1" outlineLevel="1">
      <c r="B46" s="5"/>
      <c r="C46" s="57"/>
      <c r="D46" s="58">
        <f>SUM(D40:D45)</f>
        <v>12.9</v>
      </c>
      <c r="E46" s="59"/>
      <c r="F46" s="59"/>
      <c r="G46" s="59"/>
      <c r="H46" s="59"/>
      <c r="I46" s="59"/>
      <c r="J46" s="59"/>
      <c r="K46" s="59"/>
      <c r="L46" s="60"/>
      <c r="M46" s="61"/>
      <c r="N46" s="54">
        <f t="shared" si="6"/>
        <v>272.49</v>
      </c>
      <c r="O46" s="55"/>
    </row>
    <row r="47" spans="1:22" ht="14.25" customHeight="1">
      <c r="A47" s="63">
        <v>5</v>
      </c>
      <c r="B47" s="41" t="s">
        <v>46</v>
      </c>
      <c r="C47" s="41"/>
      <c r="D47" s="42"/>
      <c r="E47" s="43">
        <v>2000</v>
      </c>
      <c r="F47" s="44" t="str">
        <f>[1]Ст.синх.3м_ЖФ!F10</f>
        <v>КМС</v>
      </c>
      <c r="G47" s="43" t="s">
        <v>47</v>
      </c>
      <c r="H47" s="45"/>
      <c r="I47" s="34"/>
      <c r="J47" s="34"/>
      <c r="K47" s="34"/>
      <c r="L47" s="34"/>
      <c r="M47" s="34"/>
      <c r="N47" s="46">
        <f>SUM(L49:L54)</f>
        <v>257.25</v>
      </c>
      <c r="O47" s="47" t="s">
        <v>13</v>
      </c>
      <c r="P47" s="37" t="s">
        <v>48</v>
      </c>
      <c r="Q47" s="38"/>
      <c r="R47" s="32"/>
      <c r="S47" s="39"/>
      <c r="T47" s="40"/>
      <c r="U47" s="40"/>
      <c r="V47" s="40"/>
    </row>
    <row r="48" spans="1:22" s="8" customFormat="1" ht="14.25" customHeight="1">
      <c r="A48" s="64"/>
      <c r="B48" s="49" t="s">
        <v>49</v>
      </c>
      <c r="C48" s="49"/>
      <c r="D48" s="50"/>
      <c r="E48" s="49">
        <v>2001</v>
      </c>
      <c r="F48" s="51">
        <v>1</v>
      </c>
      <c r="G48" s="43" t="s">
        <v>50</v>
      </c>
      <c r="H48" s="52"/>
      <c r="L48" s="53"/>
      <c r="M48" s="53"/>
      <c r="N48" s="54">
        <f t="shared" ref="N48:N55" si="8">N47</f>
        <v>257.25</v>
      </c>
      <c r="O48" s="55"/>
      <c r="P48" s="37" t="s">
        <v>48</v>
      </c>
    </row>
    <row r="49" spans="1:22" s="8" customFormat="1" ht="14.25" customHeight="1" outlineLevel="1">
      <c r="A49" s="64"/>
      <c r="B49" s="53"/>
      <c r="C49" s="57" t="s">
        <v>31</v>
      </c>
      <c r="D49" s="58">
        <v>2</v>
      </c>
      <c r="E49" s="59">
        <v>4.5</v>
      </c>
      <c r="F49" s="59">
        <v>5</v>
      </c>
      <c r="G49" s="59">
        <v>7</v>
      </c>
      <c r="H49" s="59">
        <v>7</v>
      </c>
      <c r="I49" s="59">
        <v>6.5</v>
      </c>
      <c r="J49" s="59">
        <v>7</v>
      </c>
      <c r="K49" s="59">
        <v>7</v>
      </c>
      <c r="L49" s="60">
        <f t="shared" ref="L49:L54" si="9">((SUM($E49:$H49)-MAX($E49:$H49)-MIN($E49:$H49))+(SUM($I49:$K49)))/5*D49*3</f>
        <v>39</v>
      </c>
      <c r="M49" s="60"/>
      <c r="N49" s="54">
        <f t="shared" si="8"/>
        <v>257.25</v>
      </c>
      <c r="O49" s="55"/>
      <c r="P49" s="56"/>
    </row>
    <row r="50" spans="1:22" s="8" customFormat="1" ht="14.25" customHeight="1" outlineLevel="1">
      <c r="A50" s="64"/>
      <c r="B50" s="53"/>
      <c r="C50" s="57" t="s">
        <v>19</v>
      </c>
      <c r="D50" s="58">
        <v>2</v>
      </c>
      <c r="E50" s="59">
        <v>6.5</v>
      </c>
      <c r="F50" s="59">
        <v>6.5</v>
      </c>
      <c r="G50" s="59">
        <v>6.5</v>
      </c>
      <c r="H50" s="59">
        <v>6</v>
      </c>
      <c r="I50" s="59">
        <v>7.5</v>
      </c>
      <c r="J50" s="59">
        <v>7.5</v>
      </c>
      <c r="K50" s="59">
        <v>7.5</v>
      </c>
      <c r="L50" s="60">
        <f t="shared" si="9"/>
        <v>42.599999999999994</v>
      </c>
      <c r="M50" s="60"/>
      <c r="N50" s="54">
        <f t="shared" si="8"/>
        <v>257.25</v>
      </c>
      <c r="O50" s="55"/>
      <c r="P50" s="56"/>
    </row>
    <row r="51" spans="1:22" s="8" customFormat="1" ht="14.25" customHeight="1" outlineLevel="1">
      <c r="A51" s="64"/>
      <c r="B51" s="53"/>
      <c r="C51" s="57" t="s">
        <v>44</v>
      </c>
      <c r="D51" s="58">
        <v>2.2000000000000002</v>
      </c>
      <c r="E51" s="59">
        <v>6.5</v>
      </c>
      <c r="F51" s="59">
        <v>6.5</v>
      </c>
      <c r="G51" s="59">
        <v>6.5</v>
      </c>
      <c r="H51" s="59">
        <v>7</v>
      </c>
      <c r="I51" s="59">
        <v>8</v>
      </c>
      <c r="J51" s="59">
        <v>7.5</v>
      </c>
      <c r="K51" s="59">
        <v>7.5</v>
      </c>
      <c r="L51" s="60">
        <f t="shared" si="9"/>
        <v>47.52</v>
      </c>
      <c r="M51" s="60"/>
      <c r="N51" s="54">
        <f t="shared" si="8"/>
        <v>257.25</v>
      </c>
      <c r="O51" s="55"/>
      <c r="P51" s="56"/>
    </row>
    <row r="52" spans="1:22" s="8" customFormat="1" ht="14.25" customHeight="1" outlineLevel="1">
      <c r="A52" s="64"/>
      <c r="B52" s="53"/>
      <c r="C52" s="57" t="s">
        <v>33</v>
      </c>
      <c r="D52" s="58">
        <v>2.4</v>
      </c>
      <c r="E52" s="59">
        <v>6</v>
      </c>
      <c r="F52" s="59">
        <v>6</v>
      </c>
      <c r="G52" s="59">
        <v>6</v>
      </c>
      <c r="H52" s="59">
        <v>6</v>
      </c>
      <c r="I52" s="59">
        <v>7.5</v>
      </c>
      <c r="J52" s="59">
        <v>7</v>
      </c>
      <c r="K52" s="59">
        <v>7</v>
      </c>
      <c r="L52" s="60">
        <f t="shared" si="9"/>
        <v>48.239999999999995</v>
      </c>
      <c r="M52" s="60"/>
      <c r="N52" s="54">
        <f t="shared" si="8"/>
        <v>257.25</v>
      </c>
      <c r="O52" s="55"/>
      <c r="P52" s="56"/>
    </row>
    <row r="53" spans="1:22" s="8" customFormat="1" ht="14.25" customHeight="1" outlineLevel="1">
      <c r="A53" s="64"/>
      <c r="B53" s="53"/>
      <c r="C53" s="57" t="s">
        <v>45</v>
      </c>
      <c r="D53" s="58">
        <v>2</v>
      </c>
      <c r="E53" s="59">
        <v>6</v>
      </c>
      <c r="F53" s="59">
        <v>6</v>
      </c>
      <c r="G53" s="59">
        <v>7</v>
      </c>
      <c r="H53" s="59">
        <v>6.5</v>
      </c>
      <c r="I53" s="59">
        <v>7</v>
      </c>
      <c r="J53" s="59">
        <v>7</v>
      </c>
      <c r="K53" s="59">
        <v>7</v>
      </c>
      <c r="L53" s="60">
        <f t="shared" si="9"/>
        <v>40.200000000000003</v>
      </c>
      <c r="M53" s="60"/>
      <c r="N53" s="54">
        <f t="shared" si="8"/>
        <v>257.25</v>
      </c>
      <c r="O53" s="55"/>
      <c r="P53" s="56"/>
    </row>
    <row r="54" spans="1:22" ht="12" customHeight="1" outlineLevel="1">
      <c r="A54" s="64"/>
      <c r="B54" s="5"/>
      <c r="C54" s="57" t="s">
        <v>39</v>
      </c>
      <c r="D54" s="58">
        <v>2.1</v>
      </c>
      <c r="E54" s="59">
        <v>7</v>
      </c>
      <c r="F54" s="59">
        <v>7</v>
      </c>
      <c r="G54" s="59">
        <v>4.5</v>
      </c>
      <c r="H54" s="59">
        <v>4.5</v>
      </c>
      <c r="I54" s="59">
        <v>7</v>
      </c>
      <c r="J54" s="59">
        <v>6.5</v>
      </c>
      <c r="K54" s="59">
        <v>6.5</v>
      </c>
      <c r="L54" s="60">
        <f t="shared" si="9"/>
        <v>39.69</v>
      </c>
      <c r="M54" s="61"/>
      <c r="N54" s="54">
        <f t="shared" si="8"/>
        <v>257.25</v>
      </c>
      <c r="O54" s="55"/>
    </row>
    <row r="55" spans="1:22" ht="12" customHeight="1" outlineLevel="1">
      <c r="B55" s="5"/>
      <c r="C55" s="57"/>
      <c r="D55" s="58">
        <f>SUM(D49:D54)</f>
        <v>12.7</v>
      </c>
      <c r="E55" s="59"/>
      <c r="F55" s="59"/>
      <c r="G55" s="59"/>
      <c r="H55" s="59"/>
      <c r="I55" s="59"/>
      <c r="J55" s="59"/>
      <c r="K55" s="59"/>
      <c r="L55" s="60"/>
      <c r="M55" s="61"/>
      <c r="N55" s="54">
        <f t="shared" si="8"/>
        <v>257.25</v>
      </c>
      <c r="O55" s="55"/>
    </row>
    <row r="56" spans="1:22" ht="14.25" customHeight="1">
      <c r="A56" s="31">
        <v>6</v>
      </c>
      <c r="B56" s="41" t="s">
        <v>51</v>
      </c>
      <c r="C56" s="41"/>
      <c r="D56" s="42"/>
      <c r="E56" s="43">
        <v>2003</v>
      </c>
      <c r="F56" s="44" t="s">
        <v>13</v>
      </c>
      <c r="G56" s="43" t="s">
        <v>52</v>
      </c>
      <c r="H56" s="45"/>
      <c r="I56" s="34"/>
      <c r="J56" s="34"/>
      <c r="K56" s="34"/>
      <c r="L56" s="34"/>
      <c r="M56" s="34"/>
      <c r="N56" s="46">
        <f>SUM(L58:L63)</f>
        <v>246.57</v>
      </c>
      <c r="O56" s="47" t="s">
        <v>13</v>
      </c>
      <c r="P56" s="37" t="s">
        <v>42</v>
      </c>
      <c r="Q56" s="38"/>
      <c r="R56" s="32"/>
      <c r="S56" s="39"/>
      <c r="T56" s="40"/>
      <c r="U56" s="40"/>
      <c r="V56" s="40"/>
    </row>
    <row r="57" spans="1:22" s="8" customFormat="1" ht="14.25" customHeight="1">
      <c r="A57" s="48"/>
      <c r="B57" s="49" t="s">
        <v>53</v>
      </c>
      <c r="C57" s="49"/>
      <c r="D57" s="50"/>
      <c r="E57" s="49">
        <v>2003</v>
      </c>
      <c r="F57" s="51">
        <v>1</v>
      </c>
      <c r="G57" s="49" t="s">
        <v>52</v>
      </c>
      <c r="H57" s="52"/>
      <c r="L57" s="53"/>
      <c r="M57" s="53"/>
      <c r="N57" s="54">
        <f t="shared" ref="N57:N64" si="10">N56</f>
        <v>246.57</v>
      </c>
      <c r="O57" s="55"/>
      <c r="P57" s="56" t="s">
        <v>42</v>
      </c>
    </row>
    <row r="58" spans="1:22" s="8" customFormat="1" ht="14.25" customHeight="1" outlineLevel="1">
      <c r="A58" s="48"/>
      <c r="B58" s="53"/>
      <c r="C58" s="57" t="s">
        <v>31</v>
      </c>
      <c r="D58" s="58">
        <v>2</v>
      </c>
      <c r="E58" s="59">
        <v>7</v>
      </c>
      <c r="F58" s="59">
        <v>7</v>
      </c>
      <c r="G58" s="59">
        <v>7.5</v>
      </c>
      <c r="H58" s="59">
        <v>7.5</v>
      </c>
      <c r="I58" s="59">
        <v>8</v>
      </c>
      <c r="J58" s="59">
        <v>7.5</v>
      </c>
      <c r="K58" s="59">
        <v>8</v>
      </c>
      <c r="L58" s="60">
        <f t="shared" ref="L58:L63" si="11">((SUM($E58:$H58)-MAX($E58:$H58)-MIN($E58:$H58))+(SUM($I58:$K58)))/5*D58*3</f>
        <v>45.599999999999994</v>
      </c>
      <c r="M58" s="60"/>
      <c r="N58" s="54">
        <f t="shared" si="10"/>
        <v>246.57</v>
      </c>
      <c r="O58" s="55"/>
      <c r="P58" s="56"/>
    </row>
    <row r="59" spans="1:22" s="8" customFormat="1" ht="14.25" customHeight="1" outlineLevel="1">
      <c r="A59" s="48"/>
      <c r="B59" s="53"/>
      <c r="C59" s="57" t="s">
        <v>54</v>
      </c>
      <c r="D59" s="58">
        <v>2</v>
      </c>
      <c r="E59" s="59">
        <v>6.5</v>
      </c>
      <c r="F59" s="59">
        <v>6.5</v>
      </c>
      <c r="G59" s="59">
        <v>7.5</v>
      </c>
      <c r="H59" s="59">
        <v>7.5</v>
      </c>
      <c r="I59" s="59">
        <v>7</v>
      </c>
      <c r="J59" s="59">
        <v>7.5</v>
      </c>
      <c r="K59" s="59">
        <v>7.5</v>
      </c>
      <c r="L59" s="60">
        <f t="shared" si="11"/>
        <v>43.2</v>
      </c>
      <c r="M59" s="60"/>
      <c r="N59" s="54">
        <f t="shared" si="10"/>
        <v>246.57</v>
      </c>
      <c r="O59" s="55"/>
      <c r="P59" s="56"/>
    </row>
    <row r="60" spans="1:22" s="8" customFormat="1" ht="14.25" customHeight="1" outlineLevel="1">
      <c r="A60" s="48"/>
      <c r="B60" s="53"/>
      <c r="C60" s="57" t="s">
        <v>55</v>
      </c>
      <c r="D60" s="58">
        <v>1.9</v>
      </c>
      <c r="E60" s="59">
        <v>4</v>
      </c>
      <c r="F60" s="59">
        <v>4.5</v>
      </c>
      <c r="G60" s="59">
        <v>4.5</v>
      </c>
      <c r="H60" s="59">
        <v>4</v>
      </c>
      <c r="I60" s="59">
        <v>7.5</v>
      </c>
      <c r="J60" s="59">
        <v>7</v>
      </c>
      <c r="K60" s="59">
        <v>7</v>
      </c>
      <c r="L60" s="60">
        <f t="shared" si="11"/>
        <v>34.199999999999996</v>
      </c>
      <c r="M60" s="60"/>
      <c r="N60" s="54">
        <f t="shared" si="10"/>
        <v>246.57</v>
      </c>
      <c r="O60" s="55"/>
      <c r="P60" s="56"/>
    </row>
    <row r="61" spans="1:22" s="8" customFormat="1" ht="14.25" customHeight="1" outlineLevel="1">
      <c r="A61" s="48"/>
      <c r="B61" s="53"/>
      <c r="C61" s="57" t="s">
        <v>45</v>
      </c>
      <c r="D61" s="58">
        <v>2</v>
      </c>
      <c r="E61" s="59">
        <v>6</v>
      </c>
      <c r="F61" s="59">
        <v>5.5</v>
      </c>
      <c r="G61" s="59">
        <v>7</v>
      </c>
      <c r="H61" s="59">
        <v>7.5</v>
      </c>
      <c r="I61" s="59">
        <v>7</v>
      </c>
      <c r="J61" s="59">
        <v>8</v>
      </c>
      <c r="K61" s="59">
        <v>8</v>
      </c>
      <c r="L61" s="60">
        <f t="shared" si="11"/>
        <v>43.2</v>
      </c>
      <c r="M61" s="60"/>
      <c r="N61" s="54">
        <f t="shared" si="10"/>
        <v>246.57</v>
      </c>
      <c r="O61" s="55"/>
      <c r="P61" s="56"/>
    </row>
    <row r="62" spans="1:22" s="8" customFormat="1" ht="14.25" customHeight="1" outlineLevel="1">
      <c r="A62" s="48"/>
      <c r="B62" s="53"/>
      <c r="C62" s="57" t="s">
        <v>39</v>
      </c>
      <c r="D62" s="58">
        <v>2.1</v>
      </c>
      <c r="E62" s="59">
        <v>2</v>
      </c>
      <c r="F62" s="59">
        <v>2</v>
      </c>
      <c r="G62" s="59">
        <v>7.5</v>
      </c>
      <c r="H62" s="59">
        <v>7.5</v>
      </c>
      <c r="I62" s="59">
        <v>5</v>
      </c>
      <c r="J62" s="59">
        <v>5</v>
      </c>
      <c r="K62" s="59">
        <v>5</v>
      </c>
      <c r="L62" s="60">
        <f t="shared" si="11"/>
        <v>30.870000000000005</v>
      </c>
      <c r="M62" s="60"/>
      <c r="N62" s="54">
        <f t="shared" si="10"/>
        <v>246.57</v>
      </c>
      <c r="O62" s="55"/>
      <c r="P62" s="56"/>
    </row>
    <row r="63" spans="1:22" ht="12" customHeight="1" outlineLevel="1">
      <c r="B63" s="5"/>
      <c r="C63" s="57" t="s">
        <v>56</v>
      </c>
      <c r="D63" s="58">
        <v>2.2000000000000002</v>
      </c>
      <c r="E63" s="59">
        <v>6.5</v>
      </c>
      <c r="F63" s="59">
        <v>7</v>
      </c>
      <c r="G63" s="59">
        <v>6.5</v>
      </c>
      <c r="H63" s="59">
        <v>7</v>
      </c>
      <c r="I63" s="59">
        <v>8</v>
      </c>
      <c r="J63" s="59">
        <v>8</v>
      </c>
      <c r="K63" s="59">
        <v>8</v>
      </c>
      <c r="L63" s="60">
        <f t="shared" si="11"/>
        <v>49.5</v>
      </c>
      <c r="M63" s="61"/>
      <c r="N63" s="54">
        <f t="shared" si="10"/>
        <v>246.57</v>
      </c>
      <c r="O63" s="55"/>
    </row>
    <row r="64" spans="1:22" ht="12" customHeight="1" outlineLevel="1">
      <c r="B64" s="5"/>
      <c r="C64" s="57"/>
      <c r="D64" s="58">
        <f>SUM(D58:D63)</f>
        <v>12.2</v>
      </c>
      <c r="E64" s="59"/>
      <c r="F64" s="59"/>
      <c r="G64" s="59"/>
      <c r="H64" s="59"/>
      <c r="I64" s="59"/>
      <c r="J64" s="59"/>
      <c r="K64" s="59"/>
      <c r="L64" s="60"/>
      <c r="M64" s="61"/>
      <c r="N64" s="54">
        <f t="shared" si="10"/>
        <v>246.57</v>
      </c>
      <c r="O64" s="55"/>
    </row>
    <row r="65" spans="1:22" ht="14.25" customHeight="1">
      <c r="A65" s="63">
        <v>7</v>
      </c>
      <c r="B65" s="41" t="s">
        <v>57</v>
      </c>
      <c r="C65" s="41"/>
      <c r="D65" s="42"/>
      <c r="E65" s="43">
        <v>2002</v>
      </c>
      <c r="F65" s="43" t="s">
        <v>13</v>
      </c>
      <c r="G65" s="43" t="s">
        <v>26</v>
      </c>
      <c r="H65" s="45"/>
      <c r="I65" s="34"/>
      <c r="J65" s="34"/>
      <c r="K65" s="34"/>
      <c r="L65" s="34"/>
      <c r="M65" s="34"/>
      <c r="N65" s="46">
        <f>SUM(L67:L72)</f>
        <v>245.91</v>
      </c>
      <c r="O65" s="47" t="s">
        <v>13</v>
      </c>
      <c r="P65" s="37" t="s">
        <v>27</v>
      </c>
      <c r="Q65" s="38"/>
      <c r="R65" s="32"/>
      <c r="S65" s="39"/>
      <c r="T65" s="40"/>
      <c r="U65" s="40"/>
      <c r="V65" s="40"/>
    </row>
    <row r="66" spans="1:22" s="8" customFormat="1" ht="14.25" customHeight="1">
      <c r="A66" s="64"/>
      <c r="B66" s="49" t="s">
        <v>58</v>
      </c>
      <c r="C66" s="49"/>
      <c r="D66" s="50"/>
      <c r="E66" s="49">
        <v>2003</v>
      </c>
      <c r="F66" s="49">
        <v>1</v>
      </c>
      <c r="G66" s="49" t="s">
        <v>26</v>
      </c>
      <c r="H66" s="52"/>
      <c r="L66" s="53"/>
      <c r="M66" s="53"/>
      <c r="N66" s="54">
        <f t="shared" ref="N66:N73" si="12">N65</f>
        <v>245.91</v>
      </c>
      <c r="O66" s="55"/>
      <c r="P66" s="37" t="s">
        <v>27</v>
      </c>
    </row>
    <row r="67" spans="1:22" s="8" customFormat="1" ht="14.25" customHeight="1" outlineLevel="1">
      <c r="A67" s="64"/>
      <c r="B67" s="53"/>
      <c r="C67" s="57" t="s">
        <v>31</v>
      </c>
      <c r="D67" s="58">
        <v>2</v>
      </c>
      <c r="E67" s="59">
        <v>5.5</v>
      </c>
      <c r="F67" s="59">
        <v>6</v>
      </c>
      <c r="G67" s="59">
        <v>7</v>
      </c>
      <c r="H67" s="59">
        <v>6.5</v>
      </c>
      <c r="I67" s="59">
        <v>7.5</v>
      </c>
      <c r="J67" s="59">
        <v>7</v>
      </c>
      <c r="K67" s="59">
        <v>7</v>
      </c>
      <c r="L67" s="60">
        <f t="shared" ref="L67:L72" si="13">((SUM($E67:$H67)-MAX($E67:$H67)-MIN($E67:$H67))+(SUM($I67:$K67)))/5*D67*3</f>
        <v>40.799999999999997</v>
      </c>
      <c r="M67" s="60"/>
      <c r="N67" s="54">
        <f t="shared" si="12"/>
        <v>245.91</v>
      </c>
      <c r="O67" s="55"/>
      <c r="P67" s="56"/>
    </row>
    <row r="68" spans="1:22" s="8" customFormat="1" ht="14.25" customHeight="1" outlineLevel="1">
      <c r="A68" s="64"/>
      <c r="B68" s="53"/>
      <c r="C68" s="57" t="s">
        <v>32</v>
      </c>
      <c r="D68" s="58">
        <v>2</v>
      </c>
      <c r="E68" s="59">
        <v>6</v>
      </c>
      <c r="F68" s="59">
        <v>5.5</v>
      </c>
      <c r="G68" s="59">
        <v>6.5</v>
      </c>
      <c r="H68" s="59">
        <v>6.5</v>
      </c>
      <c r="I68" s="59">
        <v>7</v>
      </c>
      <c r="J68" s="59">
        <v>8</v>
      </c>
      <c r="K68" s="59">
        <v>8</v>
      </c>
      <c r="L68" s="60">
        <f t="shared" si="13"/>
        <v>42.599999999999994</v>
      </c>
      <c r="M68" s="60"/>
      <c r="N68" s="54">
        <f t="shared" si="12"/>
        <v>245.91</v>
      </c>
      <c r="O68" s="55"/>
      <c r="P68" s="56"/>
    </row>
    <row r="69" spans="1:22" s="8" customFormat="1" ht="14.25" customHeight="1" outlineLevel="1">
      <c r="A69" s="64"/>
      <c r="B69" s="53"/>
      <c r="C69" s="57" t="s">
        <v>56</v>
      </c>
      <c r="D69" s="58">
        <v>2.2000000000000002</v>
      </c>
      <c r="E69" s="59">
        <v>5</v>
      </c>
      <c r="F69" s="59">
        <v>5</v>
      </c>
      <c r="G69" s="59">
        <v>6</v>
      </c>
      <c r="H69" s="59">
        <v>6</v>
      </c>
      <c r="I69" s="59">
        <v>6.5</v>
      </c>
      <c r="J69" s="59">
        <v>7.5</v>
      </c>
      <c r="K69" s="59">
        <v>7.5</v>
      </c>
      <c r="L69" s="60">
        <f t="shared" si="13"/>
        <v>42.900000000000006</v>
      </c>
      <c r="M69" s="60"/>
      <c r="N69" s="54">
        <f t="shared" si="12"/>
        <v>245.91</v>
      </c>
      <c r="O69" s="55"/>
      <c r="P69" s="56"/>
    </row>
    <row r="70" spans="1:22" s="8" customFormat="1" ht="14.25" customHeight="1" outlineLevel="1">
      <c r="A70" s="64"/>
      <c r="B70" s="53"/>
      <c r="C70" s="57" t="s">
        <v>59</v>
      </c>
      <c r="D70" s="58">
        <v>2.2000000000000002</v>
      </c>
      <c r="E70" s="59">
        <v>5.5</v>
      </c>
      <c r="F70" s="59">
        <v>5</v>
      </c>
      <c r="G70" s="59">
        <v>4.5</v>
      </c>
      <c r="H70" s="59">
        <v>5</v>
      </c>
      <c r="I70" s="59">
        <v>6</v>
      </c>
      <c r="J70" s="59">
        <v>6.5</v>
      </c>
      <c r="K70" s="59">
        <v>7</v>
      </c>
      <c r="L70" s="60">
        <f t="shared" si="13"/>
        <v>38.940000000000005</v>
      </c>
      <c r="M70" s="60"/>
      <c r="N70" s="54">
        <f t="shared" si="12"/>
        <v>245.91</v>
      </c>
      <c r="O70" s="55"/>
      <c r="P70" s="56"/>
    </row>
    <row r="71" spans="1:22" s="8" customFormat="1" ht="14.25" customHeight="1" outlineLevel="1">
      <c r="A71" s="64"/>
      <c r="B71" s="53"/>
      <c r="C71" s="57" t="s">
        <v>45</v>
      </c>
      <c r="D71" s="58">
        <v>2</v>
      </c>
      <c r="E71" s="59">
        <v>4</v>
      </c>
      <c r="F71" s="59">
        <v>5</v>
      </c>
      <c r="G71" s="59">
        <v>6</v>
      </c>
      <c r="H71" s="59">
        <v>5.5</v>
      </c>
      <c r="I71" s="59">
        <v>6.5</v>
      </c>
      <c r="J71" s="59">
        <v>7</v>
      </c>
      <c r="K71" s="59">
        <v>7</v>
      </c>
      <c r="L71" s="60">
        <f t="shared" si="13"/>
        <v>37.200000000000003</v>
      </c>
      <c r="M71" s="60"/>
      <c r="N71" s="54">
        <f t="shared" si="12"/>
        <v>245.91</v>
      </c>
      <c r="O71" s="55"/>
      <c r="P71" s="56"/>
    </row>
    <row r="72" spans="1:22" ht="12" customHeight="1" outlineLevel="1">
      <c r="A72" s="64"/>
      <c r="B72" s="5"/>
      <c r="C72" s="57" t="s">
        <v>60</v>
      </c>
      <c r="D72" s="58">
        <v>2.2999999999999998</v>
      </c>
      <c r="E72" s="59">
        <v>5</v>
      </c>
      <c r="F72" s="59">
        <v>4</v>
      </c>
      <c r="G72" s="59">
        <v>6</v>
      </c>
      <c r="H72" s="59">
        <v>6</v>
      </c>
      <c r="I72" s="59">
        <v>6.5</v>
      </c>
      <c r="J72" s="59">
        <v>7</v>
      </c>
      <c r="K72" s="59">
        <v>7</v>
      </c>
      <c r="L72" s="60">
        <f t="shared" si="13"/>
        <v>43.47</v>
      </c>
      <c r="M72" s="61"/>
      <c r="N72" s="54">
        <f t="shared" si="12"/>
        <v>245.91</v>
      </c>
      <c r="O72" s="55"/>
    </row>
    <row r="73" spans="1:22" ht="12" customHeight="1" outlineLevel="1">
      <c r="B73" s="5"/>
      <c r="C73" s="57"/>
      <c r="D73" s="58">
        <f>SUM(D67:D72)</f>
        <v>12.7</v>
      </c>
      <c r="E73" s="59"/>
      <c r="F73" s="59"/>
      <c r="G73" s="59"/>
      <c r="H73" s="59"/>
      <c r="I73" s="59"/>
      <c r="J73" s="59"/>
      <c r="K73" s="59"/>
      <c r="L73" s="60"/>
      <c r="M73" s="61"/>
      <c r="N73" s="54">
        <f t="shared" si="12"/>
        <v>245.91</v>
      </c>
      <c r="O73" s="55"/>
    </row>
    <row r="74" spans="1:22" ht="14.25" customHeight="1">
      <c r="A74" s="31">
        <v>8</v>
      </c>
      <c r="B74" s="41" t="s">
        <v>61</v>
      </c>
      <c r="C74" s="41"/>
      <c r="D74" s="42"/>
      <c r="E74" s="43">
        <v>2003</v>
      </c>
      <c r="F74" s="44">
        <v>1</v>
      </c>
      <c r="G74" s="43" t="s">
        <v>29</v>
      </c>
      <c r="H74" s="45"/>
      <c r="I74" s="34"/>
      <c r="J74" s="34"/>
      <c r="K74" s="34"/>
      <c r="L74" s="34"/>
      <c r="M74" s="34"/>
      <c r="N74" s="46">
        <f>SUM(L76:L81)</f>
        <v>244.2</v>
      </c>
      <c r="O74" s="47" t="s">
        <v>13</v>
      </c>
      <c r="P74" s="37" t="s">
        <v>62</v>
      </c>
      <c r="Q74" s="38"/>
      <c r="R74" s="32"/>
      <c r="S74" s="39"/>
      <c r="T74" s="40"/>
      <c r="U74" s="40"/>
      <c r="V74" s="40"/>
    </row>
    <row r="75" spans="1:22" s="8" customFormat="1" ht="14.25" customHeight="1">
      <c r="A75" s="48"/>
      <c r="B75" s="49" t="s">
        <v>63</v>
      </c>
      <c r="C75" s="49"/>
      <c r="D75" s="50"/>
      <c r="E75" s="49">
        <v>2002</v>
      </c>
      <c r="F75" s="51">
        <v>1</v>
      </c>
      <c r="G75" s="49" t="s">
        <v>29</v>
      </c>
      <c r="H75" s="52"/>
      <c r="L75" s="53"/>
      <c r="M75" s="53"/>
      <c r="N75" s="54">
        <f t="shared" ref="N75:N82" si="14">N74</f>
        <v>244.2</v>
      </c>
      <c r="O75" s="55"/>
      <c r="P75" s="37" t="s">
        <v>62</v>
      </c>
    </row>
    <row r="76" spans="1:22" s="8" customFormat="1" ht="14.25" customHeight="1" outlineLevel="1">
      <c r="A76" s="48"/>
      <c r="B76" s="53"/>
      <c r="C76" s="57" t="s">
        <v>54</v>
      </c>
      <c r="D76" s="58">
        <v>2</v>
      </c>
      <c r="E76" s="59">
        <v>6.5</v>
      </c>
      <c r="F76" s="59">
        <v>6</v>
      </c>
      <c r="G76" s="59">
        <v>6</v>
      </c>
      <c r="H76" s="59">
        <v>5.5</v>
      </c>
      <c r="I76" s="59">
        <v>7.5</v>
      </c>
      <c r="J76" s="59">
        <v>7.5</v>
      </c>
      <c r="K76" s="59">
        <v>7.5</v>
      </c>
      <c r="L76" s="60">
        <f t="shared" ref="L76:L81" si="15">((SUM($E76:$H76)-MAX($E76:$H76)-MIN($E76:$H76))+(SUM($I76:$K76)))/5*D76*3</f>
        <v>41.400000000000006</v>
      </c>
      <c r="M76" s="60"/>
      <c r="N76" s="54">
        <f t="shared" si="14"/>
        <v>244.2</v>
      </c>
      <c r="O76" s="55"/>
      <c r="P76" s="56"/>
    </row>
    <row r="77" spans="1:22" s="8" customFormat="1" ht="14.25" customHeight="1" outlineLevel="1">
      <c r="A77" s="48"/>
      <c r="B77" s="53"/>
      <c r="C77" s="57" t="s">
        <v>20</v>
      </c>
      <c r="D77" s="58">
        <v>2</v>
      </c>
      <c r="E77" s="59">
        <v>6.5</v>
      </c>
      <c r="F77" s="59">
        <v>6.5</v>
      </c>
      <c r="G77" s="59">
        <v>6.5</v>
      </c>
      <c r="H77" s="59">
        <v>7</v>
      </c>
      <c r="I77" s="59">
        <v>7.5</v>
      </c>
      <c r="J77" s="59">
        <v>7.5</v>
      </c>
      <c r="K77" s="59">
        <v>8.5</v>
      </c>
      <c r="L77" s="60">
        <f t="shared" si="15"/>
        <v>43.8</v>
      </c>
      <c r="M77" s="60"/>
      <c r="N77" s="54">
        <f t="shared" si="14"/>
        <v>244.2</v>
      </c>
      <c r="O77" s="55"/>
      <c r="P77" s="56"/>
    </row>
    <row r="78" spans="1:22" s="8" customFormat="1" ht="14.25" customHeight="1" outlineLevel="1">
      <c r="A78" s="48"/>
      <c r="B78" s="53"/>
      <c r="C78" s="57" t="s">
        <v>21</v>
      </c>
      <c r="D78" s="58">
        <v>2.4</v>
      </c>
      <c r="E78" s="59">
        <v>5</v>
      </c>
      <c r="F78" s="59">
        <v>5</v>
      </c>
      <c r="G78" s="59">
        <v>6</v>
      </c>
      <c r="H78" s="59">
        <v>5</v>
      </c>
      <c r="I78" s="59">
        <v>7</v>
      </c>
      <c r="J78" s="59">
        <v>7.5</v>
      </c>
      <c r="K78" s="59">
        <v>7.5</v>
      </c>
      <c r="L78" s="60">
        <f t="shared" si="15"/>
        <v>46.08</v>
      </c>
      <c r="M78" s="60"/>
      <c r="N78" s="54">
        <f t="shared" si="14"/>
        <v>244.2</v>
      </c>
      <c r="O78" s="55"/>
      <c r="P78" s="56"/>
    </row>
    <row r="79" spans="1:22" s="8" customFormat="1" ht="14.25" customHeight="1" outlineLevel="1">
      <c r="A79" s="48"/>
      <c r="B79" s="53"/>
      <c r="C79" s="57" t="s">
        <v>33</v>
      </c>
      <c r="D79" s="58">
        <v>2.4</v>
      </c>
      <c r="E79" s="59">
        <v>3</v>
      </c>
      <c r="F79" s="59">
        <v>3</v>
      </c>
      <c r="G79" s="59">
        <v>5</v>
      </c>
      <c r="H79" s="59">
        <v>5.5</v>
      </c>
      <c r="I79" s="59">
        <v>5.5</v>
      </c>
      <c r="J79" s="59">
        <v>6.5</v>
      </c>
      <c r="K79" s="59">
        <v>6.5</v>
      </c>
      <c r="L79" s="60">
        <f t="shared" si="15"/>
        <v>38.159999999999997</v>
      </c>
      <c r="M79" s="60"/>
      <c r="N79" s="54">
        <f t="shared" si="14"/>
        <v>244.2</v>
      </c>
      <c r="O79" s="55"/>
      <c r="P79" s="56"/>
    </row>
    <row r="80" spans="1:22" s="8" customFormat="1" ht="14.25" customHeight="1" outlineLevel="1">
      <c r="A80" s="48"/>
      <c r="B80" s="53"/>
      <c r="C80" s="57" t="s">
        <v>22</v>
      </c>
      <c r="D80" s="58">
        <v>2.2999999999999998</v>
      </c>
      <c r="E80" s="59">
        <v>4</v>
      </c>
      <c r="F80" s="59">
        <v>4</v>
      </c>
      <c r="G80" s="59">
        <v>6</v>
      </c>
      <c r="H80" s="59">
        <v>6</v>
      </c>
      <c r="I80" s="59">
        <v>3</v>
      </c>
      <c r="J80" s="59">
        <v>6</v>
      </c>
      <c r="K80" s="59">
        <v>6</v>
      </c>
      <c r="L80" s="60">
        <f t="shared" si="15"/>
        <v>34.5</v>
      </c>
      <c r="M80" s="60"/>
      <c r="N80" s="54">
        <f t="shared" si="14"/>
        <v>244.2</v>
      </c>
      <c r="O80" s="55"/>
      <c r="P80" s="56"/>
    </row>
    <row r="81" spans="1:16" ht="12" customHeight="1" outlineLevel="1">
      <c r="B81" s="5"/>
      <c r="C81" s="57" t="s">
        <v>44</v>
      </c>
      <c r="D81" s="58">
        <v>2.2000000000000002</v>
      </c>
      <c r="E81" s="59">
        <v>4</v>
      </c>
      <c r="F81" s="59">
        <v>4.5</v>
      </c>
      <c r="G81" s="59">
        <v>5</v>
      </c>
      <c r="H81" s="59">
        <v>4.5</v>
      </c>
      <c r="I81" s="59">
        <v>6.5</v>
      </c>
      <c r="J81" s="59">
        <v>7.5</v>
      </c>
      <c r="K81" s="59">
        <v>7.5</v>
      </c>
      <c r="L81" s="60">
        <f t="shared" si="15"/>
        <v>40.26</v>
      </c>
      <c r="M81" s="61"/>
      <c r="N81" s="54">
        <f t="shared" si="14"/>
        <v>244.2</v>
      </c>
      <c r="O81" s="55"/>
    </row>
    <row r="82" spans="1:16" ht="12" customHeight="1" outlineLevel="1">
      <c r="B82" s="5"/>
      <c r="C82" s="57"/>
      <c r="D82" s="58">
        <f>SUM(D76:D81)</f>
        <v>13.3</v>
      </c>
      <c r="E82" s="59"/>
      <c r="F82" s="59"/>
      <c r="G82" s="59"/>
      <c r="H82" s="59"/>
      <c r="I82" s="59"/>
      <c r="J82" s="59"/>
      <c r="K82" s="59"/>
      <c r="L82" s="60"/>
      <c r="M82" s="61"/>
      <c r="N82" s="54">
        <f t="shared" si="14"/>
        <v>244.2</v>
      </c>
      <c r="O82" s="55"/>
    </row>
    <row r="83" spans="1:16" ht="15">
      <c r="A83" s="31">
        <v>9</v>
      </c>
      <c r="B83" s="41" t="s">
        <v>64</v>
      </c>
      <c r="C83" s="41"/>
      <c r="D83" s="42"/>
      <c r="E83" s="43">
        <v>2003</v>
      </c>
      <c r="F83" s="43" t="s">
        <v>13</v>
      </c>
      <c r="G83" s="43" t="s">
        <v>52</v>
      </c>
      <c r="H83" s="45"/>
      <c r="I83" s="34"/>
      <c r="J83" s="34"/>
      <c r="K83" s="34"/>
      <c r="L83" s="34"/>
      <c r="M83" s="34"/>
      <c r="N83" s="46">
        <f>SUM(L85:L90)</f>
        <v>243.9</v>
      </c>
      <c r="O83" s="47" t="s">
        <v>13</v>
      </c>
      <c r="P83" s="37" t="s">
        <v>42</v>
      </c>
    </row>
    <row r="84" spans="1:16">
      <c r="B84" s="49" t="s">
        <v>65</v>
      </c>
      <c r="C84" s="49"/>
      <c r="D84" s="50"/>
      <c r="E84" s="49">
        <v>2003</v>
      </c>
      <c r="F84" s="49">
        <v>1</v>
      </c>
      <c r="G84" s="49" t="s">
        <v>52</v>
      </c>
      <c r="H84" s="52"/>
      <c r="I84" s="8"/>
      <c r="J84" s="8"/>
      <c r="K84" s="8"/>
      <c r="L84" s="53"/>
      <c r="M84" s="53"/>
      <c r="N84" s="54">
        <f t="shared" ref="N84:N91" si="16">N83</f>
        <v>243.9</v>
      </c>
      <c r="O84" s="55"/>
      <c r="P84" s="56" t="s">
        <v>66</v>
      </c>
    </row>
    <row r="85" spans="1:16" outlineLevel="1">
      <c r="B85" s="53"/>
      <c r="C85" s="57" t="s">
        <v>31</v>
      </c>
      <c r="D85" s="58">
        <v>2</v>
      </c>
      <c r="E85" s="59">
        <v>7.5</v>
      </c>
      <c r="F85" s="59">
        <v>7.5</v>
      </c>
      <c r="G85" s="59">
        <v>6.5</v>
      </c>
      <c r="H85" s="59">
        <v>7</v>
      </c>
      <c r="I85" s="59">
        <v>8</v>
      </c>
      <c r="J85" s="59">
        <v>7</v>
      </c>
      <c r="K85" s="59">
        <v>7.5</v>
      </c>
      <c r="L85" s="60">
        <f t="shared" ref="L85:L90" si="17">((SUM($E85:$H85)-MAX($E85:$H85)-MIN($E85:$H85))+(SUM($I85:$K85)))/5*D85*3</f>
        <v>44.400000000000006</v>
      </c>
      <c r="M85" s="60"/>
      <c r="N85" s="54">
        <f t="shared" si="16"/>
        <v>243.9</v>
      </c>
      <c r="O85" s="55"/>
      <c r="P85" s="56"/>
    </row>
    <row r="86" spans="1:16" outlineLevel="1">
      <c r="B86" s="53"/>
      <c r="C86" s="57" t="s">
        <v>19</v>
      </c>
      <c r="D86" s="58">
        <v>2</v>
      </c>
      <c r="E86" s="59">
        <v>6.5</v>
      </c>
      <c r="F86" s="59">
        <v>6</v>
      </c>
      <c r="G86" s="59">
        <v>6</v>
      </c>
      <c r="H86" s="59">
        <v>6</v>
      </c>
      <c r="I86" s="59">
        <v>7.5</v>
      </c>
      <c r="J86" s="59">
        <v>8</v>
      </c>
      <c r="K86" s="59">
        <v>8</v>
      </c>
      <c r="L86" s="60">
        <f t="shared" si="17"/>
        <v>42.599999999999994</v>
      </c>
      <c r="M86" s="60"/>
      <c r="N86" s="54">
        <f t="shared" si="16"/>
        <v>243.9</v>
      </c>
      <c r="O86" s="55"/>
      <c r="P86" s="56"/>
    </row>
    <row r="87" spans="1:16" outlineLevel="1">
      <c r="B87" s="53"/>
      <c r="C87" s="57" t="s">
        <v>56</v>
      </c>
      <c r="D87" s="58">
        <v>2.2000000000000002</v>
      </c>
      <c r="E87" s="59">
        <v>7</v>
      </c>
      <c r="F87" s="59">
        <v>7</v>
      </c>
      <c r="G87" s="59">
        <v>5</v>
      </c>
      <c r="H87" s="59">
        <v>6</v>
      </c>
      <c r="I87" s="59">
        <v>6</v>
      </c>
      <c r="J87" s="59">
        <v>6.5</v>
      </c>
      <c r="K87" s="59">
        <v>6.5</v>
      </c>
      <c r="L87" s="60">
        <f t="shared" si="17"/>
        <v>42.240000000000009</v>
      </c>
      <c r="M87" s="60"/>
      <c r="N87" s="54">
        <f t="shared" si="16"/>
        <v>243.9</v>
      </c>
      <c r="O87" s="55"/>
      <c r="P87" s="56"/>
    </row>
    <row r="88" spans="1:16" outlineLevel="1">
      <c r="B88" s="53"/>
      <c r="C88" s="57" t="s">
        <v>45</v>
      </c>
      <c r="D88" s="58">
        <v>2</v>
      </c>
      <c r="E88" s="59">
        <v>6.5</v>
      </c>
      <c r="F88" s="59">
        <v>7</v>
      </c>
      <c r="G88" s="59">
        <v>4</v>
      </c>
      <c r="H88" s="59">
        <v>4.5</v>
      </c>
      <c r="I88" s="59">
        <v>6.5</v>
      </c>
      <c r="J88" s="59">
        <v>7.5</v>
      </c>
      <c r="K88" s="59">
        <v>7</v>
      </c>
      <c r="L88" s="60">
        <f t="shared" si="17"/>
        <v>38.400000000000006</v>
      </c>
      <c r="M88" s="60"/>
      <c r="N88" s="54">
        <f t="shared" si="16"/>
        <v>243.9</v>
      </c>
      <c r="O88" s="55"/>
      <c r="P88" s="56"/>
    </row>
    <row r="89" spans="1:16" outlineLevel="1">
      <c r="B89" s="53"/>
      <c r="C89" s="57" t="s">
        <v>39</v>
      </c>
      <c r="D89" s="58">
        <v>2.1</v>
      </c>
      <c r="E89" s="59">
        <v>5.5</v>
      </c>
      <c r="F89" s="59">
        <v>5.5</v>
      </c>
      <c r="G89" s="59">
        <v>5.5</v>
      </c>
      <c r="H89" s="59">
        <v>5</v>
      </c>
      <c r="I89" s="59">
        <v>6.5</v>
      </c>
      <c r="J89" s="59">
        <v>7</v>
      </c>
      <c r="K89" s="59">
        <v>7</v>
      </c>
      <c r="L89" s="60">
        <f t="shared" si="17"/>
        <v>39.69</v>
      </c>
      <c r="M89" s="60"/>
      <c r="N89" s="54">
        <f t="shared" si="16"/>
        <v>243.9</v>
      </c>
      <c r="O89" s="55"/>
      <c r="P89" s="56"/>
    </row>
    <row r="90" spans="1:16" outlineLevel="1">
      <c r="B90" s="5"/>
      <c r="C90" s="57" t="s">
        <v>67</v>
      </c>
      <c r="D90" s="58">
        <v>2.2999999999999998</v>
      </c>
      <c r="E90" s="59">
        <v>4</v>
      </c>
      <c r="F90" s="59">
        <v>4</v>
      </c>
      <c r="G90" s="59">
        <v>4.5</v>
      </c>
      <c r="H90" s="59">
        <v>3.5</v>
      </c>
      <c r="I90" s="59">
        <v>5.5</v>
      </c>
      <c r="J90" s="59">
        <v>6.5</v>
      </c>
      <c r="K90" s="59">
        <v>6.5</v>
      </c>
      <c r="L90" s="60">
        <f t="shared" si="17"/>
        <v>36.57</v>
      </c>
      <c r="M90" s="61"/>
      <c r="N90" s="54">
        <f t="shared" si="16"/>
        <v>243.9</v>
      </c>
      <c r="O90" s="55"/>
    </row>
    <row r="91" spans="1:16" outlineLevel="1">
      <c r="B91" s="5"/>
      <c r="C91" s="57"/>
      <c r="D91" s="58">
        <f>SUM(D85:D90)</f>
        <v>12.599999999999998</v>
      </c>
      <c r="E91" s="59"/>
      <c r="F91" s="59"/>
      <c r="G91" s="59"/>
      <c r="H91" s="59"/>
      <c r="I91" s="59"/>
      <c r="J91" s="59"/>
      <c r="K91" s="59"/>
      <c r="L91" s="60"/>
      <c r="M91" s="61"/>
      <c r="N91" s="54">
        <f t="shared" si="16"/>
        <v>243.9</v>
      </c>
      <c r="O91" s="55"/>
    </row>
    <row r="92" spans="1:16" ht="15">
      <c r="A92" s="31">
        <v>10</v>
      </c>
      <c r="B92" s="41" t="s">
        <v>68</v>
      </c>
      <c r="C92" s="41"/>
      <c r="D92" s="42"/>
      <c r="E92" s="43">
        <v>2000</v>
      </c>
      <c r="F92" s="44">
        <v>1</v>
      </c>
      <c r="G92" s="43" t="s">
        <v>50</v>
      </c>
      <c r="H92" s="45"/>
      <c r="I92" s="34"/>
      <c r="J92" s="34"/>
      <c r="K92" s="34"/>
      <c r="L92" s="34"/>
      <c r="M92" s="34"/>
      <c r="N92" s="46">
        <f>SUM(L94:L99)</f>
        <v>240.39000000000001</v>
      </c>
      <c r="O92" s="47" t="s">
        <v>13</v>
      </c>
      <c r="P92" s="37" t="s">
        <v>48</v>
      </c>
    </row>
    <row r="93" spans="1:16">
      <c r="B93" s="49" t="s">
        <v>69</v>
      </c>
      <c r="C93" s="49"/>
      <c r="D93" s="50"/>
      <c r="E93" s="49">
        <v>2001</v>
      </c>
      <c r="F93" s="51">
        <v>1</v>
      </c>
      <c r="G93" s="49" t="s">
        <v>50</v>
      </c>
      <c r="H93" s="52"/>
      <c r="I93" s="8"/>
      <c r="J93" s="8"/>
      <c r="K93" s="8"/>
      <c r="L93" s="53"/>
      <c r="M93" s="53"/>
      <c r="N93" s="54">
        <f t="shared" ref="N93:N100" si="18">N92</f>
        <v>240.39000000000001</v>
      </c>
      <c r="O93" s="55"/>
      <c r="P93" s="56" t="s">
        <v>48</v>
      </c>
    </row>
    <row r="94" spans="1:16" outlineLevel="1">
      <c r="B94" s="53"/>
      <c r="C94" s="57" t="s">
        <v>54</v>
      </c>
      <c r="D94" s="58">
        <v>2</v>
      </c>
      <c r="E94" s="59">
        <v>6.5</v>
      </c>
      <c r="F94" s="59">
        <v>6.5</v>
      </c>
      <c r="G94" s="59">
        <v>5.5</v>
      </c>
      <c r="H94" s="59">
        <v>5.5</v>
      </c>
      <c r="I94" s="59">
        <v>7.5</v>
      </c>
      <c r="J94" s="59">
        <v>7</v>
      </c>
      <c r="K94" s="59">
        <v>7</v>
      </c>
      <c r="L94" s="60">
        <f t="shared" ref="L94:L99" si="19">((SUM($E94:$H94)-MAX($E94:$H94)-MIN($E94:$H94))+(SUM($I94:$K94)))/5*D94*3</f>
        <v>40.200000000000003</v>
      </c>
      <c r="M94" s="60"/>
      <c r="N94" s="54">
        <f t="shared" si="18"/>
        <v>240.39000000000001</v>
      </c>
      <c r="O94" s="55"/>
      <c r="P94" s="56"/>
    </row>
    <row r="95" spans="1:16" outlineLevel="1">
      <c r="B95" s="53"/>
      <c r="C95" s="65" t="s">
        <v>32</v>
      </c>
      <c r="D95" s="58">
        <v>2</v>
      </c>
      <c r="E95" s="59">
        <v>6</v>
      </c>
      <c r="F95" s="59">
        <v>6</v>
      </c>
      <c r="G95" s="59">
        <v>6</v>
      </c>
      <c r="H95" s="59">
        <v>6.5</v>
      </c>
      <c r="I95" s="59">
        <v>7</v>
      </c>
      <c r="J95" s="59">
        <v>7.5</v>
      </c>
      <c r="K95" s="59">
        <v>7.5</v>
      </c>
      <c r="L95" s="60">
        <f t="shared" si="19"/>
        <v>40.799999999999997</v>
      </c>
      <c r="M95" s="60"/>
      <c r="N95" s="54">
        <f t="shared" si="18"/>
        <v>240.39000000000001</v>
      </c>
      <c r="O95" s="55"/>
      <c r="P95" s="56"/>
    </row>
    <row r="96" spans="1:16" outlineLevel="1">
      <c r="B96" s="53"/>
      <c r="C96" s="57" t="s">
        <v>56</v>
      </c>
      <c r="D96" s="58">
        <v>2.2000000000000002</v>
      </c>
      <c r="E96" s="59">
        <v>6</v>
      </c>
      <c r="F96" s="59">
        <v>6</v>
      </c>
      <c r="G96" s="59">
        <v>6</v>
      </c>
      <c r="H96" s="59">
        <v>6</v>
      </c>
      <c r="I96" s="59">
        <v>6.5</v>
      </c>
      <c r="J96" s="59">
        <v>7</v>
      </c>
      <c r="K96" s="59">
        <v>7</v>
      </c>
      <c r="L96" s="60">
        <f t="shared" si="19"/>
        <v>42.900000000000006</v>
      </c>
      <c r="M96" s="60"/>
      <c r="N96" s="54">
        <f t="shared" si="18"/>
        <v>240.39000000000001</v>
      </c>
      <c r="O96" s="55"/>
      <c r="P96" s="56"/>
    </row>
    <row r="97" spans="1:16" outlineLevel="1">
      <c r="B97" s="53"/>
      <c r="C97" s="57" t="s">
        <v>45</v>
      </c>
      <c r="D97" s="58">
        <v>2</v>
      </c>
      <c r="E97" s="59">
        <v>6</v>
      </c>
      <c r="F97" s="59">
        <v>6.5</v>
      </c>
      <c r="G97" s="59">
        <v>5.5</v>
      </c>
      <c r="H97" s="59">
        <v>5.5</v>
      </c>
      <c r="I97" s="59">
        <v>7</v>
      </c>
      <c r="J97" s="59">
        <v>7</v>
      </c>
      <c r="K97" s="59">
        <v>7</v>
      </c>
      <c r="L97" s="60">
        <f t="shared" si="19"/>
        <v>39</v>
      </c>
      <c r="M97" s="60"/>
      <c r="N97" s="54">
        <f t="shared" si="18"/>
        <v>240.39000000000001</v>
      </c>
      <c r="O97" s="55"/>
      <c r="P97" s="56"/>
    </row>
    <row r="98" spans="1:16" outlineLevel="1">
      <c r="B98" s="53"/>
      <c r="C98" s="57" t="s">
        <v>39</v>
      </c>
      <c r="D98" s="58">
        <v>2.1</v>
      </c>
      <c r="E98" s="59">
        <v>3.5</v>
      </c>
      <c r="F98" s="59">
        <v>4</v>
      </c>
      <c r="G98" s="59">
        <v>5</v>
      </c>
      <c r="H98" s="59">
        <v>5</v>
      </c>
      <c r="I98" s="59">
        <v>6</v>
      </c>
      <c r="J98" s="59">
        <v>6</v>
      </c>
      <c r="K98" s="59">
        <v>6</v>
      </c>
      <c r="L98" s="60">
        <f t="shared" si="19"/>
        <v>34.020000000000003</v>
      </c>
      <c r="M98" s="60"/>
      <c r="N98" s="54">
        <f t="shared" si="18"/>
        <v>240.39000000000001</v>
      </c>
      <c r="O98" s="55"/>
      <c r="P98" s="56"/>
    </row>
    <row r="99" spans="1:16" outlineLevel="1">
      <c r="B99" s="5"/>
      <c r="C99" s="57" t="s">
        <v>67</v>
      </c>
      <c r="D99" s="58">
        <v>2.2999999999999998</v>
      </c>
      <c r="E99" s="59">
        <v>6.5</v>
      </c>
      <c r="F99" s="59">
        <v>6.5</v>
      </c>
      <c r="G99" s="59">
        <v>6</v>
      </c>
      <c r="H99" s="59">
        <v>6</v>
      </c>
      <c r="I99" s="59">
        <v>7</v>
      </c>
      <c r="J99" s="59">
        <v>6</v>
      </c>
      <c r="K99" s="59">
        <v>6</v>
      </c>
      <c r="L99" s="60">
        <f t="shared" si="19"/>
        <v>43.47</v>
      </c>
      <c r="M99" s="61"/>
      <c r="N99" s="54">
        <f t="shared" si="18"/>
        <v>240.39000000000001</v>
      </c>
      <c r="O99" s="55"/>
    </row>
    <row r="100" spans="1:16" outlineLevel="1">
      <c r="B100" s="5"/>
      <c r="C100" s="57"/>
      <c r="D100" s="58">
        <f>SUM(D94:D99)</f>
        <v>12.599999999999998</v>
      </c>
      <c r="E100" s="59"/>
      <c r="F100" s="59"/>
      <c r="G100" s="59"/>
      <c r="H100" s="59"/>
      <c r="I100" s="59"/>
      <c r="J100" s="59"/>
      <c r="K100" s="59"/>
      <c r="L100" s="60"/>
      <c r="M100" s="61"/>
      <c r="N100" s="54">
        <f t="shared" si="18"/>
        <v>240.39000000000001</v>
      </c>
      <c r="O100" s="55"/>
    </row>
    <row r="101" spans="1:16" ht="15">
      <c r="A101" s="31">
        <v>11</v>
      </c>
      <c r="B101" s="41" t="s">
        <v>70</v>
      </c>
      <c r="C101" s="41"/>
      <c r="D101" s="42"/>
      <c r="E101" s="43">
        <v>2004</v>
      </c>
      <c r="F101" s="44">
        <v>2</v>
      </c>
      <c r="G101" s="43" t="s">
        <v>71</v>
      </c>
      <c r="H101" s="45"/>
      <c r="I101" s="34"/>
      <c r="J101" s="34"/>
      <c r="K101" s="34"/>
      <c r="L101" s="34"/>
      <c r="M101" s="34"/>
      <c r="N101" s="46">
        <f>SUM(L103:L108)</f>
        <v>217.26000000000002</v>
      </c>
      <c r="O101" s="47"/>
      <c r="P101" s="37" t="s">
        <v>72</v>
      </c>
    </row>
    <row r="102" spans="1:16">
      <c r="B102" s="49" t="s">
        <v>73</v>
      </c>
      <c r="C102" s="49"/>
      <c r="D102" s="50"/>
      <c r="E102" s="49">
        <v>2004</v>
      </c>
      <c r="F102" s="51">
        <v>1</v>
      </c>
      <c r="G102" s="49" t="s">
        <v>71</v>
      </c>
      <c r="H102" s="52"/>
      <c r="I102" s="8"/>
      <c r="J102" s="8"/>
      <c r="K102" s="8"/>
      <c r="L102" s="53"/>
      <c r="M102" s="53"/>
      <c r="N102" s="54">
        <f t="shared" ref="N102:N109" si="20">N101</f>
        <v>217.26000000000002</v>
      </c>
      <c r="O102" s="55"/>
      <c r="P102" s="37" t="s">
        <v>72</v>
      </c>
    </row>
    <row r="103" spans="1:16" outlineLevel="1">
      <c r="B103" s="53"/>
      <c r="C103" s="57" t="s">
        <v>32</v>
      </c>
      <c r="D103" s="58">
        <v>2</v>
      </c>
      <c r="E103" s="59">
        <v>5.5</v>
      </c>
      <c r="F103" s="59">
        <v>5.5</v>
      </c>
      <c r="G103" s="59">
        <v>5.5</v>
      </c>
      <c r="H103" s="59">
        <v>5</v>
      </c>
      <c r="I103" s="59">
        <v>7</v>
      </c>
      <c r="J103" s="59">
        <v>7</v>
      </c>
      <c r="K103" s="59">
        <v>7</v>
      </c>
      <c r="L103" s="60">
        <f t="shared" ref="L103:L108" si="21">((SUM($E103:$H103)-MAX($E103:$H103)-MIN($E103:$H103))+(SUM($I103:$K103)))/5*D103*3</f>
        <v>38.400000000000006</v>
      </c>
      <c r="M103" s="60"/>
      <c r="N103" s="54">
        <f t="shared" si="20"/>
        <v>217.26000000000002</v>
      </c>
      <c r="O103" s="55"/>
      <c r="P103" s="56"/>
    </row>
    <row r="104" spans="1:16" outlineLevel="1">
      <c r="B104" s="53"/>
      <c r="C104" s="57" t="s">
        <v>74</v>
      </c>
      <c r="D104" s="58">
        <v>2</v>
      </c>
      <c r="E104" s="59">
        <v>5.5</v>
      </c>
      <c r="F104" s="59">
        <v>6</v>
      </c>
      <c r="G104" s="59">
        <v>4.5</v>
      </c>
      <c r="H104" s="59">
        <v>4.5</v>
      </c>
      <c r="I104" s="59">
        <v>6</v>
      </c>
      <c r="J104" s="59">
        <v>6.5</v>
      </c>
      <c r="K104" s="59">
        <v>6.5</v>
      </c>
      <c r="L104" s="60">
        <f t="shared" si="21"/>
        <v>34.799999999999997</v>
      </c>
      <c r="M104" s="60"/>
      <c r="N104" s="54">
        <f t="shared" si="20"/>
        <v>217.26000000000002</v>
      </c>
      <c r="O104" s="55"/>
      <c r="P104" s="56"/>
    </row>
    <row r="105" spans="1:16" outlineLevel="1">
      <c r="B105" s="53"/>
      <c r="C105" s="57" t="s">
        <v>56</v>
      </c>
      <c r="D105" s="58">
        <v>2.2000000000000002</v>
      </c>
      <c r="E105" s="59">
        <v>3.5</v>
      </c>
      <c r="F105" s="59">
        <v>3.5</v>
      </c>
      <c r="G105" s="59">
        <v>5.5</v>
      </c>
      <c r="H105" s="59">
        <v>5.5</v>
      </c>
      <c r="I105" s="59">
        <v>5.5</v>
      </c>
      <c r="J105" s="59">
        <v>6.5</v>
      </c>
      <c r="K105" s="59">
        <v>6.5</v>
      </c>
      <c r="L105" s="60">
        <f t="shared" si="21"/>
        <v>36.300000000000004</v>
      </c>
      <c r="M105" s="60"/>
      <c r="N105" s="54">
        <f t="shared" si="20"/>
        <v>217.26000000000002</v>
      </c>
      <c r="O105" s="55"/>
      <c r="P105" s="56"/>
    </row>
    <row r="106" spans="1:16" outlineLevel="1">
      <c r="B106" s="53"/>
      <c r="C106" s="57" t="s">
        <v>55</v>
      </c>
      <c r="D106" s="58">
        <v>1.9</v>
      </c>
      <c r="E106" s="59">
        <v>5.5</v>
      </c>
      <c r="F106" s="59">
        <v>6</v>
      </c>
      <c r="G106" s="59">
        <v>5</v>
      </c>
      <c r="H106" s="59">
        <v>5</v>
      </c>
      <c r="I106" s="59">
        <v>6.5</v>
      </c>
      <c r="J106" s="59">
        <v>6</v>
      </c>
      <c r="K106" s="59">
        <v>6</v>
      </c>
      <c r="L106" s="60">
        <f t="shared" si="21"/>
        <v>33.06</v>
      </c>
      <c r="M106" s="60"/>
      <c r="N106" s="54">
        <f t="shared" si="20"/>
        <v>217.26000000000002</v>
      </c>
      <c r="O106" s="55"/>
      <c r="P106" s="56"/>
    </row>
    <row r="107" spans="1:16" outlineLevel="1">
      <c r="B107" s="53"/>
      <c r="C107" s="57" t="s">
        <v>59</v>
      </c>
      <c r="D107" s="58">
        <v>2.2000000000000002</v>
      </c>
      <c r="E107" s="59">
        <v>4</v>
      </c>
      <c r="F107" s="59">
        <v>4.5</v>
      </c>
      <c r="G107" s="59">
        <v>5</v>
      </c>
      <c r="H107" s="59">
        <v>5</v>
      </c>
      <c r="I107" s="59">
        <v>6</v>
      </c>
      <c r="J107" s="59">
        <v>6</v>
      </c>
      <c r="K107" s="59">
        <v>6</v>
      </c>
      <c r="L107" s="60">
        <f t="shared" si="21"/>
        <v>36.300000000000004</v>
      </c>
      <c r="M107" s="60"/>
      <c r="N107" s="54">
        <f t="shared" si="20"/>
        <v>217.26000000000002</v>
      </c>
      <c r="O107" s="55"/>
      <c r="P107" s="56"/>
    </row>
    <row r="108" spans="1:16" outlineLevel="1">
      <c r="B108" s="5"/>
      <c r="C108" s="57" t="s">
        <v>45</v>
      </c>
      <c r="D108" s="58">
        <v>2</v>
      </c>
      <c r="E108" s="59">
        <v>6</v>
      </c>
      <c r="F108" s="59">
        <v>6</v>
      </c>
      <c r="G108" s="59">
        <v>6</v>
      </c>
      <c r="H108" s="59">
        <v>5.5</v>
      </c>
      <c r="I108" s="59">
        <v>7</v>
      </c>
      <c r="J108" s="59">
        <v>6.5</v>
      </c>
      <c r="K108" s="59">
        <v>6.5</v>
      </c>
      <c r="L108" s="60">
        <f t="shared" si="21"/>
        <v>38.400000000000006</v>
      </c>
      <c r="M108" s="61"/>
      <c r="N108" s="54">
        <f t="shared" si="20"/>
        <v>217.26000000000002</v>
      </c>
      <c r="O108" s="55"/>
    </row>
    <row r="109" spans="1:16" outlineLevel="1">
      <c r="B109" s="5"/>
      <c r="C109" s="57"/>
      <c r="D109" s="58">
        <f>SUM(D103:D108)</f>
        <v>12.3</v>
      </c>
      <c r="E109" s="59"/>
      <c r="F109" s="59"/>
      <c r="G109" s="59"/>
      <c r="H109" s="59"/>
      <c r="I109" s="59"/>
      <c r="J109" s="59"/>
      <c r="K109" s="59"/>
      <c r="L109" s="60"/>
      <c r="M109" s="61"/>
      <c r="N109" s="54">
        <f t="shared" si="20"/>
        <v>217.26000000000002</v>
      </c>
      <c r="O109" s="55"/>
    </row>
    <row r="110" spans="1:16" ht="15">
      <c r="A110" s="31">
        <v>12</v>
      </c>
      <c r="B110" s="41" t="s">
        <v>75</v>
      </c>
      <c r="C110" s="41"/>
      <c r="D110" s="42"/>
      <c r="E110" s="43">
        <v>2006</v>
      </c>
      <c r="F110" s="44">
        <v>2</v>
      </c>
      <c r="G110" s="43" t="s">
        <v>29</v>
      </c>
      <c r="H110" s="45"/>
      <c r="I110" s="34"/>
      <c r="J110" s="34"/>
      <c r="K110" s="34"/>
      <c r="L110" s="34"/>
      <c r="M110" s="34"/>
      <c r="N110" s="46">
        <f>SUM(L112:L117)</f>
        <v>215.97</v>
      </c>
      <c r="O110" s="47"/>
      <c r="P110" s="37" t="s">
        <v>30</v>
      </c>
    </row>
    <row r="111" spans="1:16">
      <c r="B111" s="49" t="s">
        <v>76</v>
      </c>
      <c r="C111" s="49"/>
      <c r="D111" s="50"/>
      <c r="E111" s="49">
        <v>2006</v>
      </c>
      <c r="F111" s="51">
        <v>3</v>
      </c>
      <c r="G111" s="49" t="s">
        <v>29</v>
      </c>
      <c r="H111" s="52"/>
      <c r="I111" s="8"/>
      <c r="J111" s="8"/>
      <c r="K111" s="8"/>
      <c r="L111" s="53"/>
      <c r="M111" s="53"/>
      <c r="N111" s="54">
        <f t="shared" ref="N111:N118" si="22">N110</f>
        <v>215.97</v>
      </c>
      <c r="O111" s="55"/>
      <c r="P111" s="56" t="s">
        <v>77</v>
      </c>
    </row>
    <row r="112" spans="1:16" outlineLevel="1">
      <c r="B112" s="53"/>
      <c r="C112" s="57" t="s">
        <v>31</v>
      </c>
      <c r="D112" s="58">
        <v>2</v>
      </c>
      <c r="E112" s="59">
        <v>6.5</v>
      </c>
      <c r="F112" s="59">
        <v>6.5</v>
      </c>
      <c r="G112" s="59">
        <v>6</v>
      </c>
      <c r="H112" s="59">
        <v>6</v>
      </c>
      <c r="I112" s="59">
        <v>7</v>
      </c>
      <c r="J112" s="59">
        <v>7.5</v>
      </c>
      <c r="K112" s="59">
        <v>7.5</v>
      </c>
      <c r="L112" s="60">
        <f t="shared" ref="L112:L117" si="23">((SUM($E112:$H112)-MAX($E112:$H112)-MIN($E112:$H112))+(SUM($I112:$K112)))/5*D112*3</f>
        <v>41.400000000000006</v>
      </c>
      <c r="M112" s="60"/>
      <c r="N112" s="54">
        <f t="shared" si="22"/>
        <v>215.97</v>
      </c>
      <c r="O112" s="55"/>
      <c r="P112" s="56"/>
    </row>
    <row r="113" spans="1:16" outlineLevel="1">
      <c r="B113" s="53"/>
      <c r="C113" s="57" t="s">
        <v>74</v>
      </c>
      <c r="D113" s="58">
        <v>2</v>
      </c>
      <c r="E113" s="59">
        <v>4</v>
      </c>
      <c r="F113" s="59">
        <v>5</v>
      </c>
      <c r="G113" s="59">
        <v>5.5</v>
      </c>
      <c r="H113" s="59">
        <v>6</v>
      </c>
      <c r="I113" s="59">
        <v>6</v>
      </c>
      <c r="J113" s="59">
        <v>6.5</v>
      </c>
      <c r="K113" s="59">
        <v>6.5</v>
      </c>
      <c r="L113" s="60">
        <f t="shared" si="23"/>
        <v>35.400000000000006</v>
      </c>
      <c r="M113" s="60"/>
      <c r="N113" s="54">
        <f t="shared" si="22"/>
        <v>215.97</v>
      </c>
      <c r="O113" s="55"/>
      <c r="P113" s="56"/>
    </row>
    <row r="114" spans="1:16" outlineLevel="1">
      <c r="B114" s="53"/>
      <c r="C114" s="57" t="s">
        <v>45</v>
      </c>
      <c r="D114" s="58">
        <v>2</v>
      </c>
      <c r="E114" s="59">
        <v>4</v>
      </c>
      <c r="F114" s="59">
        <v>5</v>
      </c>
      <c r="G114" s="59">
        <v>6</v>
      </c>
      <c r="H114" s="59">
        <v>5.5</v>
      </c>
      <c r="I114" s="59">
        <v>6.5</v>
      </c>
      <c r="J114" s="59">
        <v>7</v>
      </c>
      <c r="K114" s="59">
        <v>7</v>
      </c>
      <c r="L114" s="60">
        <f t="shared" si="23"/>
        <v>37.200000000000003</v>
      </c>
      <c r="M114" s="60"/>
      <c r="N114" s="54">
        <f t="shared" si="22"/>
        <v>215.97</v>
      </c>
      <c r="O114" s="55"/>
      <c r="P114" s="56"/>
    </row>
    <row r="115" spans="1:16" outlineLevel="1">
      <c r="B115" s="53"/>
      <c r="C115" s="57" t="s">
        <v>56</v>
      </c>
      <c r="D115" s="58">
        <v>2.2000000000000002</v>
      </c>
      <c r="E115" s="59">
        <v>5</v>
      </c>
      <c r="F115" s="59">
        <v>5</v>
      </c>
      <c r="G115" s="59">
        <v>3.5</v>
      </c>
      <c r="H115" s="59">
        <v>4</v>
      </c>
      <c r="I115" s="59">
        <v>6</v>
      </c>
      <c r="J115" s="59">
        <v>6.5</v>
      </c>
      <c r="K115" s="59">
        <v>6.5</v>
      </c>
      <c r="L115" s="60">
        <f t="shared" si="23"/>
        <v>36.96</v>
      </c>
      <c r="M115" s="60"/>
      <c r="N115" s="54">
        <f t="shared" si="22"/>
        <v>215.97</v>
      </c>
      <c r="O115" s="55"/>
      <c r="P115" s="56"/>
    </row>
    <row r="116" spans="1:16" outlineLevel="1">
      <c r="B116" s="53"/>
      <c r="C116" s="57" t="s">
        <v>59</v>
      </c>
      <c r="D116" s="58">
        <v>2.2000000000000002</v>
      </c>
      <c r="E116" s="59">
        <v>5.5</v>
      </c>
      <c r="F116" s="59">
        <v>5</v>
      </c>
      <c r="G116" s="59">
        <v>4</v>
      </c>
      <c r="H116" s="59">
        <v>3.5</v>
      </c>
      <c r="I116" s="59">
        <v>5.5</v>
      </c>
      <c r="J116" s="59">
        <v>5.5</v>
      </c>
      <c r="K116" s="59">
        <v>5.5</v>
      </c>
      <c r="L116" s="60">
        <f t="shared" si="23"/>
        <v>33.660000000000004</v>
      </c>
      <c r="M116" s="60"/>
      <c r="N116" s="54">
        <f t="shared" si="22"/>
        <v>215.97</v>
      </c>
      <c r="O116" s="55"/>
      <c r="P116" s="56"/>
    </row>
    <row r="117" spans="1:16" outlineLevel="1">
      <c r="B117" s="5"/>
      <c r="C117" s="57" t="s">
        <v>55</v>
      </c>
      <c r="D117" s="58">
        <v>1.9</v>
      </c>
      <c r="E117" s="59">
        <v>5</v>
      </c>
      <c r="F117" s="59">
        <v>5</v>
      </c>
      <c r="G117" s="59">
        <v>4.5</v>
      </c>
      <c r="H117" s="59">
        <v>4</v>
      </c>
      <c r="I117" s="59">
        <v>6</v>
      </c>
      <c r="J117" s="59">
        <v>6</v>
      </c>
      <c r="K117" s="59">
        <v>6</v>
      </c>
      <c r="L117" s="60">
        <f t="shared" si="23"/>
        <v>31.349999999999998</v>
      </c>
      <c r="M117" s="61"/>
      <c r="N117" s="54">
        <f t="shared" si="22"/>
        <v>215.97</v>
      </c>
      <c r="O117" s="55"/>
    </row>
    <row r="118" spans="1:16" outlineLevel="1">
      <c r="B118" s="5"/>
      <c r="C118" s="57"/>
      <c r="D118" s="58">
        <f>SUM(D112:D117)</f>
        <v>12.299999999999999</v>
      </c>
      <c r="E118" s="59"/>
      <c r="F118" s="59"/>
      <c r="G118" s="59"/>
      <c r="H118" s="59"/>
      <c r="I118" s="59"/>
      <c r="J118" s="59"/>
      <c r="K118" s="59"/>
      <c r="L118" s="60"/>
      <c r="M118" s="61"/>
      <c r="N118" s="54">
        <f t="shared" si="22"/>
        <v>215.97</v>
      </c>
      <c r="O118" s="55"/>
    </row>
    <row r="119" spans="1:16" ht="15">
      <c r="A119" s="31">
        <v>13</v>
      </c>
      <c r="B119" s="41" t="s">
        <v>78</v>
      </c>
      <c r="C119" s="41"/>
      <c r="D119" s="42"/>
      <c r="E119" s="43">
        <v>2005</v>
      </c>
      <c r="F119" s="44">
        <v>3</v>
      </c>
      <c r="G119" s="43" t="s">
        <v>79</v>
      </c>
      <c r="H119" s="45"/>
      <c r="I119" s="34"/>
      <c r="J119" s="34"/>
      <c r="K119" s="34"/>
      <c r="L119" s="34"/>
      <c r="M119" s="34"/>
      <c r="N119" s="46">
        <f>SUM(L121:L126)</f>
        <v>199.74</v>
      </c>
      <c r="O119" s="47"/>
      <c r="P119" s="37" t="s">
        <v>80</v>
      </c>
    </row>
    <row r="120" spans="1:16">
      <c r="B120" s="49" t="s">
        <v>81</v>
      </c>
      <c r="C120" s="49"/>
      <c r="D120" s="50"/>
      <c r="E120" s="49">
        <v>2004</v>
      </c>
      <c r="F120" s="51">
        <v>3</v>
      </c>
      <c r="G120" s="49" t="s">
        <v>79</v>
      </c>
      <c r="H120" s="52"/>
      <c r="I120" s="8"/>
      <c r="J120" s="8"/>
      <c r="K120" s="8"/>
      <c r="L120" s="53"/>
      <c r="M120" s="53"/>
      <c r="N120" s="54">
        <f t="shared" ref="N120:N127" si="24">N119</f>
        <v>199.74</v>
      </c>
      <c r="O120" s="55"/>
      <c r="P120" s="56" t="s">
        <v>80</v>
      </c>
    </row>
    <row r="121" spans="1:16" outlineLevel="1">
      <c r="B121" s="53"/>
      <c r="C121" s="57" t="s">
        <v>31</v>
      </c>
      <c r="D121" s="58">
        <v>2</v>
      </c>
      <c r="E121" s="59">
        <v>6</v>
      </c>
      <c r="F121" s="59">
        <v>5.5</v>
      </c>
      <c r="G121" s="59">
        <v>6</v>
      </c>
      <c r="H121" s="59">
        <v>5</v>
      </c>
      <c r="I121" s="59">
        <v>7</v>
      </c>
      <c r="J121" s="59">
        <v>7</v>
      </c>
      <c r="K121" s="59">
        <v>7</v>
      </c>
      <c r="L121" s="60">
        <f t="shared" ref="L121:L126" si="25">((SUM($E121:$H121)-MAX($E121:$H121)-MIN($E121:$H121))+(SUM($I121:$K121)))/5*D121*3</f>
        <v>39</v>
      </c>
      <c r="M121" s="60"/>
      <c r="N121" s="54">
        <f t="shared" si="24"/>
        <v>199.74</v>
      </c>
      <c r="O121" s="55"/>
      <c r="P121" s="56"/>
    </row>
    <row r="122" spans="1:16" outlineLevel="1">
      <c r="B122" s="53"/>
      <c r="C122" s="57" t="s">
        <v>32</v>
      </c>
      <c r="D122" s="58">
        <v>2</v>
      </c>
      <c r="E122" s="59">
        <v>5</v>
      </c>
      <c r="F122" s="59">
        <v>5</v>
      </c>
      <c r="G122" s="59">
        <v>5.5</v>
      </c>
      <c r="H122" s="59">
        <v>5.5</v>
      </c>
      <c r="I122" s="59">
        <v>7</v>
      </c>
      <c r="J122" s="59">
        <v>7</v>
      </c>
      <c r="K122" s="59">
        <v>7</v>
      </c>
      <c r="L122" s="60">
        <f t="shared" si="25"/>
        <v>37.799999999999997</v>
      </c>
      <c r="M122" s="60"/>
      <c r="N122" s="54">
        <f t="shared" si="24"/>
        <v>199.74</v>
      </c>
      <c r="O122" s="55"/>
      <c r="P122" s="56"/>
    </row>
    <row r="123" spans="1:16" outlineLevel="1">
      <c r="B123" s="53"/>
      <c r="C123" s="57" t="s">
        <v>56</v>
      </c>
      <c r="D123" s="58">
        <v>2.2000000000000002</v>
      </c>
      <c r="E123" s="59">
        <v>4</v>
      </c>
      <c r="F123" s="59">
        <v>3.5</v>
      </c>
      <c r="G123" s="59">
        <v>4.5</v>
      </c>
      <c r="H123" s="59">
        <v>4.5</v>
      </c>
      <c r="I123" s="59">
        <v>5.5</v>
      </c>
      <c r="J123" s="59">
        <v>5.5</v>
      </c>
      <c r="K123" s="59">
        <v>5.5</v>
      </c>
      <c r="L123" s="60">
        <f t="shared" si="25"/>
        <v>33</v>
      </c>
      <c r="M123" s="60"/>
      <c r="N123" s="54">
        <f t="shared" si="24"/>
        <v>199.74</v>
      </c>
      <c r="O123" s="55"/>
      <c r="P123" s="56"/>
    </row>
    <row r="124" spans="1:16" outlineLevel="1">
      <c r="B124" s="53"/>
      <c r="C124" s="57" t="s">
        <v>59</v>
      </c>
      <c r="D124" s="58">
        <v>2.2000000000000002</v>
      </c>
      <c r="E124" s="59">
        <v>5</v>
      </c>
      <c r="F124" s="59">
        <v>4.5</v>
      </c>
      <c r="G124" s="59">
        <v>6</v>
      </c>
      <c r="H124" s="59">
        <v>5</v>
      </c>
      <c r="I124" s="59">
        <v>5.5</v>
      </c>
      <c r="J124" s="59">
        <v>5</v>
      </c>
      <c r="K124" s="59">
        <v>5</v>
      </c>
      <c r="L124" s="60">
        <f t="shared" si="25"/>
        <v>33.660000000000004</v>
      </c>
      <c r="M124" s="60"/>
      <c r="N124" s="54">
        <f t="shared" si="24"/>
        <v>199.74</v>
      </c>
      <c r="O124" s="55"/>
      <c r="P124" s="56"/>
    </row>
    <row r="125" spans="1:16" outlineLevel="1">
      <c r="B125" s="53"/>
      <c r="C125" s="57" t="s">
        <v>44</v>
      </c>
      <c r="D125" s="58">
        <v>2.2000000000000002</v>
      </c>
      <c r="E125" s="59">
        <v>5.5</v>
      </c>
      <c r="F125" s="59">
        <v>5</v>
      </c>
      <c r="G125" s="59">
        <v>3.5</v>
      </c>
      <c r="H125" s="59">
        <v>4</v>
      </c>
      <c r="I125" s="59">
        <v>5</v>
      </c>
      <c r="J125" s="59">
        <v>5</v>
      </c>
      <c r="K125" s="59">
        <v>5</v>
      </c>
      <c r="L125" s="60">
        <f t="shared" si="25"/>
        <v>31.68</v>
      </c>
      <c r="M125" s="60"/>
      <c r="N125" s="54">
        <f t="shared" si="24"/>
        <v>199.74</v>
      </c>
      <c r="O125" s="55"/>
      <c r="P125" s="56"/>
    </row>
    <row r="126" spans="1:16" outlineLevel="1">
      <c r="B126" s="5"/>
      <c r="C126" s="57" t="s">
        <v>45</v>
      </c>
      <c r="D126" s="58">
        <v>2</v>
      </c>
      <c r="E126" s="59">
        <v>3</v>
      </c>
      <c r="F126" s="59">
        <v>2.5</v>
      </c>
      <c r="G126" s="59">
        <v>4.5</v>
      </c>
      <c r="H126" s="59">
        <v>4.5</v>
      </c>
      <c r="I126" s="59">
        <v>5</v>
      </c>
      <c r="J126" s="59">
        <v>4</v>
      </c>
      <c r="K126" s="59">
        <v>4</v>
      </c>
      <c r="L126" s="60">
        <f t="shared" si="25"/>
        <v>24.599999999999998</v>
      </c>
      <c r="M126" s="61"/>
      <c r="N126" s="54">
        <f t="shared" si="24"/>
        <v>199.74</v>
      </c>
      <c r="O126" s="55"/>
    </row>
    <row r="127" spans="1:16" outlineLevel="1">
      <c r="B127" s="5"/>
      <c r="C127" s="57"/>
      <c r="D127" s="58">
        <f>SUM(D121:D126)</f>
        <v>12.600000000000001</v>
      </c>
      <c r="E127" s="59"/>
      <c r="F127" s="59"/>
      <c r="G127" s="59"/>
      <c r="H127" s="59"/>
      <c r="I127" s="59"/>
      <c r="J127" s="59"/>
      <c r="K127" s="59"/>
      <c r="L127" s="60"/>
      <c r="M127" s="61"/>
      <c r="N127" s="54">
        <f t="shared" si="24"/>
        <v>199.74</v>
      </c>
      <c r="O127" s="55"/>
    </row>
    <row r="128" spans="1:16" ht="15">
      <c r="A128" s="31">
        <v>14</v>
      </c>
      <c r="B128" s="41" t="s">
        <v>82</v>
      </c>
      <c r="C128" s="41"/>
      <c r="D128" s="42"/>
      <c r="E128" s="43">
        <v>2006</v>
      </c>
      <c r="F128" s="44">
        <v>3</v>
      </c>
      <c r="G128" s="43" t="s">
        <v>83</v>
      </c>
      <c r="H128" s="45"/>
      <c r="I128" s="34"/>
      <c r="J128" s="34"/>
      <c r="K128" s="34"/>
      <c r="L128" s="34"/>
      <c r="M128" s="34"/>
      <c r="N128" s="46">
        <f>SUM(L130:L135)</f>
        <v>182.67</v>
      </c>
      <c r="O128" s="47"/>
      <c r="P128" s="37" t="s">
        <v>84</v>
      </c>
    </row>
    <row r="129" spans="2:16">
      <c r="B129" s="49" t="s">
        <v>85</v>
      </c>
      <c r="C129" s="49"/>
      <c r="D129" s="50"/>
      <c r="E129" s="49">
        <v>2006</v>
      </c>
      <c r="F129" s="51">
        <v>2</v>
      </c>
      <c r="G129" s="49" t="s">
        <v>83</v>
      </c>
      <c r="H129" s="52"/>
      <c r="I129" s="8"/>
      <c r="J129" s="8"/>
      <c r="K129" s="8"/>
      <c r="L129" s="53"/>
      <c r="M129" s="53"/>
      <c r="N129" s="54">
        <f t="shared" ref="N129:N136" si="26">N128</f>
        <v>182.67</v>
      </c>
      <c r="O129" s="55"/>
      <c r="P129" s="37" t="s">
        <v>86</v>
      </c>
    </row>
    <row r="130" spans="2:16" outlineLevel="1">
      <c r="B130" s="53"/>
      <c r="C130" s="57" t="s">
        <v>87</v>
      </c>
      <c r="D130" s="58">
        <v>2</v>
      </c>
      <c r="E130" s="59">
        <v>6</v>
      </c>
      <c r="F130" s="59">
        <v>6</v>
      </c>
      <c r="G130" s="59">
        <v>6.5</v>
      </c>
      <c r="H130" s="59">
        <v>7</v>
      </c>
      <c r="I130" s="59">
        <v>7</v>
      </c>
      <c r="J130" s="59">
        <v>6.5</v>
      </c>
      <c r="K130" s="59">
        <v>7</v>
      </c>
      <c r="L130" s="60">
        <f t="shared" ref="L130:L135" si="27">((SUM($E130:$H130)-MAX($E130:$H130)-MIN($E130:$H130))+(SUM($I130:$K130)))/5*D130*3</f>
        <v>39.599999999999994</v>
      </c>
      <c r="M130" s="60"/>
      <c r="N130" s="54">
        <f t="shared" si="26"/>
        <v>182.67</v>
      </c>
      <c r="O130" s="55"/>
      <c r="P130" s="56"/>
    </row>
    <row r="131" spans="2:16" outlineLevel="1">
      <c r="B131" s="53"/>
      <c r="C131" s="57" t="s">
        <v>88</v>
      </c>
      <c r="D131" s="58">
        <v>2</v>
      </c>
      <c r="E131" s="59">
        <v>6</v>
      </c>
      <c r="F131" s="59">
        <v>6</v>
      </c>
      <c r="G131" s="59">
        <v>6</v>
      </c>
      <c r="H131" s="59">
        <v>7</v>
      </c>
      <c r="I131" s="59">
        <v>6</v>
      </c>
      <c r="J131" s="59">
        <v>5.5</v>
      </c>
      <c r="K131" s="59">
        <v>6</v>
      </c>
      <c r="L131" s="60">
        <f t="shared" si="27"/>
        <v>35.400000000000006</v>
      </c>
      <c r="M131" s="60"/>
      <c r="N131" s="54">
        <f t="shared" si="26"/>
        <v>182.67</v>
      </c>
      <c r="O131" s="55"/>
      <c r="P131" s="56"/>
    </row>
    <row r="132" spans="2:16" outlineLevel="1">
      <c r="B132" s="53"/>
      <c r="C132" s="57" t="s">
        <v>89</v>
      </c>
      <c r="D132" s="66">
        <v>1.6</v>
      </c>
      <c r="E132" s="59">
        <v>4.5</v>
      </c>
      <c r="F132" s="59">
        <v>4.5</v>
      </c>
      <c r="G132" s="59">
        <v>6.5</v>
      </c>
      <c r="H132" s="59">
        <v>6.5</v>
      </c>
      <c r="I132" s="59">
        <v>5.5</v>
      </c>
      <c r="J132" s="59">
        <v>6</v>
      </c>
      <c r="K132" s="59">
        <v>6</v>
      </c>
      <c r="L132" s="60">
        <f t="shared" si="27"/>
        <v>27.360000000000003</v>
      </c>
      <c r="M132" s="60"/>
      <c r="N132" s="54">
        <f t="shared" si="26"/>
        <v>182.67</v>
      </c>
      <c r="O132" s="55"/>
      <c r="P132" s="56"/>
    </row>
    <row r="133" spans="2:16" outlineLevel="1">
      <c r="B133" s="53"/>
      <c r="C133" s="57" t="s">
        <v>20</v>
      </c>
      <c r="D133" s="58">
        <v>1.7</v>
      </c>
      <c r="E133" s="59">
        <v>3</v>
      </c>
      <c r="F133" s="59">
        <v>3.5</v>
      </c>
      <c r="G133" s="59">
        <v>5</v>
      </c>
      <c r="H133" s="59">
        <v>6.5</v>
      </c>
      <c r="I133" s="59">
        <v>5</v>
      </c>
      <c r="J133" s="59">
        <v>5</v>
      </c>
      <c r="K133" s="59">
        <v>5</v>
      </c>
      <c r="L133" s="60">
        <f t="shared" si="27"/>
        <v>23.97</v>
      </c>
      <c r="M133" s="60"/>
      <c r="N133" s="54">
        <f t="shared" si="26"/>
        <v>182.67</v>
      </c>
      <c r="O133" s="55"/>
      <c r="P133" s="56"/>
    </row>
    <row r="134" spans="2:16" outlineLevel="1">
      <c r="B134" s="53"/>
      <c r="C134" s="57" t="s">
        <v>90</v>
      </c>
      <c r="D134" s="66">
        <v>1.8</v>
      </c>
      <c r="E134" s="59">
        <v>4.5</v>
      </c>
      <c r="F134" s="59">
        <v>4.5</v>
      </c>
      <c r="G134" s="59">
        <v>2.5</v>
      </c>
      <c r="H134" s="59">
        <v>3.5</v>
      </c>
      <c r="I134" s="59">
        <v>5</v>
      </c>
      <c r="J134" s="59">
        <v>4</v>
      </c>
      <c r="K134" s="59">
        <v>4</v>
      </c>
      <c r="L134" s="60">
        <f t="shared" si="27"/>
        <v>22.68</v>
      </c>
      <c r="M134" s="60"/>
      <c r="N134" s="54">
        <f t="shared" si="26"/>
        <v>182.67</v>
      </c>
      <c r="O134" s="55"/>
      <c r="P134" s="56"/>
    </row>
    <row r="135" spans="2:16" outlineLevel="1">
      <c r="B135" s="5"/>
      <c r="C135" s="57" t="s">
        <v>54</v>
      </c>
      <c r="D135" s="58">
        <v>1.7</v>
      </c>
      <c r="E135" s="59">
        <v>6</v>
      </c>
      <c r="F135" s="59">
        <v>6</v>
      </c>
      <c r="G135" s="59">
        <v>5.5</v>
      </c>
      <c r="H135" s="59">
        <v>6.5</v>
      </c>
      <c r="I135" s="59">
        <v>7</v>
      </c>
      <c r="J135" s="59">
        <v>7</v>
      </c>
      <c r="K135" s="59">
        <v>7</v>
      </c>
      <c r="L135" s="60">
        <f t="shared" si="27"/>
        <v>33.659999999999997</v>
      </c>
      <c r="M135" s="61"/>
      <c r="N135" s="54">
        <f t="shared" si="26"/>
        <v>182.67</v>
      </c>
      <c r="O135" s="55"/>
    </row>
    <row r="136" spans="2:16" outlineLevel="1">
      <c r="B136" s="5"/>
      <c r="C136" s="57"/>
      <c r="D136" s="58">
        <f>SUM(D130:D135)</f>
        <v>10.799999999999999</v>
      </c>
      <c r="E136" s="59"/>
      <c r="F136" s="59"/>
      <c r="G136" s="59"/>
      <c r="H136" s="59"/>
      <c r="I136" s="59"/>
      <c r="J136" s="59"/>
      <c r="K136" s="59"/>
      <c r="L136" s="60"/>
      <c r="M136" s="61"/>
      <c r="N136" s="54">
        <f t="shared" si="26"/>
        <v>182.67</v>
      </c>
      <c r="O136" s="55"/>
    </row>
    <row r="139" spans="2:16">
      <c r="B139" s="2" t="s">
        <v>91</v>
      </c>
      <c r="J139" s="5" t="s">
        <v>92</v>
      </c>
    </row>
    <row r="141" spans="2:16">
      <c r="B141" s="2" t="s">
        <v>93</v>
      </c>
      <c r="J141" s="5" t="s">
        <v>94</v>
      </c>
    </row>
  </sheetData>
  <mergeCells count="2">
    <mergeCell ref="N8:N9"/>
    <mergeCell ref="P8:P9"/>
  </mergeCells>
  <pageMargins left="0.59055118110236227" right="0" top="1.1811023622047245" bottom="0" header="0.31496062992125984" footer="0.31496062992125984"/>
  <pageSetup paperSize="9" scale="76" orientation="portrait" r:id="rId1"/>
  <headerFooter>
    <oddHeader>&amp;CФЕДЕРАЦИЯ ПРЫЖКОВ  В ВОДУ МОСКОВСКОЙ ОБЛАСТИ
Администрация Рузского муниципального района
Всероссийские соревнования "САЛЮТ ПОБЕДЫ"
10-13 мая 2015г.
ДВВС РУЗА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1м синхро  муж</vt:lpstr>
      <vt:lpstr>'1м синхро  муж'!Область_печати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2015-05-29T08:15:05Z</dcterms:created>
  <dcterms:modified xsi:type="dcterms:W3CDTF">2015-05-29T08:15:27Z</dcterms:modified>
</cp:coreProperties>
</file>