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Ю-С-ВЫШ" sheetId="1" r:id="rId1"/>
  </sheets>
  <calcPr calcId="145621"/>
</workbook>
</file>

<file path=xl/calcChain.xml><?xml version="1.0" encoding="utf-8"?>
<calcChain xmlns="http://schemas.openxmlformats.org/spreadsheetml/2006/main">
  <c r="D79" i="1" l="1"/>
  <c r="K78" i="1"/>
  <c r="J78" i="1"/>
  <c r="K77" i="1"/>
  <c r="J77" i="1"/>
  <c r="K76" i="1"/>
  <c r="L72" i="1" s="1"/>
  <c r="L73" i="1" s="1"/>
  <c r="L74" i="1" s="1"/>
  <c r="L75" i="1" s="1"/>
  <c r="L76" i="1" s="1"/>
  <c r="L77" i="1" s="1"/>
  <c r="L78" i="1" s="1"/>
  <c r="L79" i="1" s="1"/>
  <c r="J76" i="1"/>
  <c r="K75" i="1"/>
  <c r="K79" i="1" s="1"/>
  <c r="J75" i="1"/>
  <c r="K74" i="1"/>
  <c r="J74" i="1"/>
  <c r="K73" i="1"/>
  <c r="J73" i="1"/>
  <c r="D71" i="1"/>
  <c r="K70" i="1"/>
  <c r="J70" i="1"/>
  <c r="K69" i="1"/>
  <c r="J69" i="1"/>
  <c r="K68" i="1"/>
  <c r="J68" i="1"/>
  <c r="K67" i="1"/>
  <c r="J67" i="1"/>
  <c r="K66" i="1"/>
  <c r="J66" i="1"/>
  <c r="K65" i="1"/>
  <c r="K71" i="1" s="1"/>
  <c r="J65" i="1"/>
  <c r="D63" i="1"/>
  <c r="K62" i="1"/>
  <c r="J62" i="1"/>
  <c r="K61" i="1"/>
  <c r="J61" i="1"/>
  <c r="K60" i="1"/>
  <c r="L56" i="1" s="1"/>
  <c r="L57" i="1" s="1"/>
  <c r="L58" i="1" s="1"/>
  <c r="L59" i="1" s="1"/>
  <c r="L60" i="1" s="1"/>
  <c r="L61" i="1" s="1"/>
  <c r="L62" i="1" s="1"/>
  <c r="L63" i="1" s="1"/>
  <c r="J60" i="1"/>
  <c r="K59" i="1"/>
  <c r="K63" i="1" s="1"/>
  <c r="J59" i="1"/>
  <c r="K58" i="1"/>
  <c r="J58" i="1"/>
  <c r="K57" i="1"/>
  <c r="J57" i="1"/>
  <c r="D55" i="1"/>
  <c r="K54" i="1"/>
  <c r="J54" i="1"/>
  <c r="K53" i="1"/>
  <c r="J53" i="1"/>
  <c r="K52" i="1"/>
  <c r="J52" i="1"/>
  <c r="K51" i="1"/>
  <c r="J51" i="1"/>
  <c r="K50" i="1"/>
  <c r="J50" i="1"/>
  <c r="K49" i="1"/>
  <c r="K55" i="1" s="1"/>
  <c r="J49" i="1"/>
  <c r="D47" i="1"/>
  <c r="K46" i="1"/>
  <c r="J46" i="1"/>
  <c r="K45" i="1"/>
  <c r="J45" i="1"/>
  <c r="K44" i="1"/>
  <c r="L40" i="1" s="1"/>
  <c r="L41" i="1" s="1"/>
  <c r="L42" i="1" s="1"/>
  <c r="L43" i="1" s="1"/>
  <c r="L44" i="1" s="1"/>
  <c r="L45" i="1" s="1"/>
  <c r="L46" i="1" s="1"/>
  <c r="L47" i="1" s="1"/>
  <c r="J44" i="1"/>
  <c r="K43" i="1"/>
  <c r="K47" i="1" s="1"/>
  <c r="J43" i="1"/>
  <c r="K42" i="1"/>
  <c r="J42" i="1"/>
  <c r="K41" i="1"/>
  <c r="J41" i="1"/>
  <c r="D39" i="1"/>
  <c r="K38" i="1"/>
  <c r="J38" i="1"/>
  <c r="K37" i="1"/>
  <c r="J37" i="1"/>
  <c r="K36" i="1"/>
  <c r="J36" i="1"/>
  <c r="K35" i="1"/>
  <c r="J35" i="1"/>
  <c r="K34" i="1"/>
  <c r="J34" i="1"/>
  <c r="K33" i="1"/>
  <c r="K39" i="1" s="1"/>
  <c r="J33" i="1"/>
  <c r="D31" i="1"/>
  <c r="K30" i="1"/>
  <c r="J30" i="1"/>
  <c r="K29" i="1"/>
  <c r="J29" i="1"/>
  <c r="K28" i="1"/>
  <c r="L24" i="1" s="1"/>
  <c r="L25" i="1" s="1"/>
  <c r="L26" i="1" s="1"/>
  <c r="L27" i="1" s="1"/>
  <c r="L28" i="1" s="1"/>
  <c r="L29" i="1" s="1"/>
  <c r="L30" i="1" s="1"/>
  <c r="L31" i="1" s="1"/>
  <c r="J28" i="1"/>
  <c r="K27" i="1"/>
  <c r="K31" i="1" s="1"/>
  <c r="J27" i="1"/>
  <c r="K26" i="1"/>
  <c r="J26" i="1"/>
  <c r="K25" i="1"/>
  <c r="J25" i="1"/>
  <c r="D23" i="1"/>
  <c r="K22" i="1"/>
  <c r="J22" i="1"/>
  <c r="K21" i="1"/>
  <c r="J21" i="1"/>
  <c r="K20" i="1"/>
  <c r="J20" i="1"/>
  <c r="K19" i="1"/>
  <c r="J19" i="1"/>
  <c r="K18" i="1"/>
  <c r="J18" i="1"/>
  <c r="K17" i="1"/>
  <c r="K23" i="1" s="1"/>
  <c r="J17" i="1"/>
  <c r="D15" i="1"/>
  <c r="K14" i="1"/>
  <c r="J14" i="1"/>
  <c r="K13" i="1"/>
  <c r="J13" i="1"/>
  <c r="K12" i="1"/>
  <c r="L8" i="1" s="1"/>
  <c r="L9" i="1" s="1"/>
  <c r="L10" i="1" s="1"/>
  <c r="L11" i="1" s="1"/>
  <c r="L12" i="1" s="1"/>
  <c r="L13" i="1" s="1"/>
  <c r="L14" i="1" s="1"/>
  <c r="L15" i="1" s="1"/>
  <c r="J12" i="1"/>
  <c r="K11" i="1"/>
  <c r="K15" i="1" s="1"/>
  <c r="J11" i="1"/>
  <c r="K10" i="1"/>
  <c r="J10" i="1"/>
  <c r="K9" i="1"/>
  <c r="J9" i="1"/>
  <c r="L16" i="1" l="1"/>
  <c r="L17" i="1" s="1"/>
  <c r="L18" i="1" s="1"/>
  <c r="L19" i="1" s="1"/>
  <c r="L20" i="1" s="1"/>
  <c r="L21" i="1" s="1"/>
  <c r="L22" i="1" s="1"/>
  <c r="L23" i="1" s="1"/>
  <c r="L32" i="1"/>
  <c r="L33" i="1" s="1"/>
  <c r="L34" i="1" s="1"/>
  <c r="L35" i="1" s="1"/>
  <c r="L36" i="1" s="1"/>
  <c r="L37" i="1" s="1"/>
  <c r="L38" i="1" s="1"/>
  <c r="L39" i="1" s="1"/>
  <c r="L48" i="1"/>
  <c r="L49" i="1" s="1"/>
  <c r="L50" i="1" s="1"/>
  <c r="L51" i="1" s="1"/>
  <c r="L52" i="1" s="1"/>
  <c r="L53" i="1" s="1"/>
  <c r="L54" i="1" s="1"/>
  <c r="L55" i="1" s="1"/>
  <c r="L64" i="1"/>
  <c r="L65" i="1" s="1"/>
  <c r="L66" i="1" s="1"/>
  <c r="L67" i="1" s="1"/>
  <c r="L68" i="1" s="1"/>
  <c r="L69" i="1" s="1"/>
  <c r="L70" i="1" s="1"/>
  <c r="L71" i="1" s="1"/>
</calcChain>
</file>

<file path=xl/sharedStrings.xml><?xml version="1.0" encoding="utf-8"?>
<sst xmlns="http://schemas.openxmlformats.org/spreadsheetml/2006/main" count="90" uniqueCount="43">
  <si>
    <t>ВЫШКА , ЮНИОРЫ ГРУППА С</t>
  </si>
  <si>
    <t>Место</t>
  </si>
  <si>
    <t>Ф.И.</t>
  </si>
  <si>
    <t>прыжок</t>
  </si>
  <si>
    <t>К.Т.</t>
  </si>
  <si>
    <t>судьи</t>
  </si>
  <si>
    <t>Результат</t>
  </si>
  <si>
    <t>Выпол. разряд</t>
  </si>
  <si>
    <t>Тренер</t>
  </si>
  <si>
    <t>Степаненко Александр,2003,КМС,Ставрополь</t>
  </si>
  <si>
    <t>Исаев Ю.С.</t>
  </si>
  <si>
    <t>405С</t>
  </si>
  <si>
    <t>105В</t>
  </si>
  <si>
    <t>205С</t>
  </si>
  <si>
    <t>301В</t>
  </si>
  <si>
    <t>5134Д</t>
  </si>
  <si>
    <t>6241В</t>
  </si>
  <si>
    <t>кэт</t>
  </si>
  <si>
    <t>Рогава Сандро,2003,КМС,Москва ЦСКА</t>
  </si>
  <si>
    <t>Немчинова Л.В.</t>
  </si>
  <si>
    <t>303С</t>
  </si>
  <si>
    <t>107В</t>
  </si>
  <si>
    <t>614В</t>
  </si>
  <si>
    <t>5233Д</t>
  </si>
  <si>
    <t>Воропаев Александр,2002,КМС,Москва ЮМ</t>
  </si>
  <si>
    <t>Шаталова Л.Е.</t>
  </si>
  <si>
    <t>305С</t>
  </si>
  <si>
    <t>624С</t>
  </si>
  <si>
    <t>Измайлов Константин,2003,КМС,Москва ЦСКА</t>
  </si>
  <si>
    <t>Гальперины Р.Д.,С.Г.</t>
  </si>
  <si>
    <t>Чернов Максим,2003,КМС,Ставрополь</t>
  </si>
  <si>
    <t>5251В</t>
  </si>
  <si>
    <t>Волков Александр,2003,КМС,Руза СДЮСШОР</t>
  </si>
  <si>
    <t>Тарасова М.С.</t>
  </si>
  <si>
    <t>Трубин Артем,2002,КМС,Ставрополь</t>
  </si>
  <si>
    <t>624В</t>
  </si>
  <si>
    <t>Иванченко Сергей,2002,КМС,Электросталь</t>
  </si>
  <si>
    <t>Желанова Н.И.</t>
  </si>
  <si>
    <t>203В</t>
  </si>
  <si>
    <t>612В</t>
  </si>
  <si>
    <t>Вершинин Матвей,2002,1,Екатеринбург ДЮСШ</t>
  </si>
  <si>
    <t>Кайзер И.М.</t>
  </si>
  <si>
    <t>5132Д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</si>
</sst>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"/>
    </font>
    <font>
      <sz val="10"/>
      <name val="Arial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</font>
    <font>
      <sz val="10"/>
      <name val="NewtonCTT"/>
      <charset val="204"/>
    </font>
    <font>
      <b/>
      <sz val="9"/>
      <name val="Arial Cyr"/>
      <family val="2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</font>
    <font>
      <sz val="8"/>
      <color rgb="FFFF0000"/>
      <name val="Arial Cyr"/>
      <family val="2"/>
      <charset val="204"/>
    </font>
    <font>
      <b/>
      <sz val="9"/>
      <color theme="0"/>
      <name val="Arial Cyr"/>
      <family val="2"/>
      <charset val="204"/>
    </font>
    <font>
      <sz val="10"/>
      <name val="Times New Roman"/>
      <family val="1"/>
    </font>
    <font>
      <sz val="8"/>
      <color indexed="9"/>
      <name val="Arial Cyr"/>
      <family val="2"/>
      <charset val="204"/>
    </font>
    <font>
      <b/>
      <sz val="9"/>
      <color indexed="55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4" fillId="0" borderId="0"/>
  </cellStyleXfs>
  <cellXfs count="63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 applyAlignment="1"/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1" fillId="0" borderId="0" xfId="1"/>
    <xf numFmtId="14" fontId="6" fillId="0" borderId="0" xfId="0" applyNumberFormat="1" applyFont="1"/>
    <xf numFmtId="20" fontId="6" fillId="0" borderId="0" xfId="0" applyNumberFormat="1" applyFont="1"/>
    <xf numFmtId="0" fontId="0" fillId="0" borderId="0" xfId="0" applyAlignment="1"/>
    <xf numFmtId="0" fontId="4" fillId="0" borderId="0" xfId="1" applyFont="1" applyAlignment="1">
      <alignment horizontal="center"/>
    </xf>
    <xf numFmtId="0" fontId="4" fillId="0" borderId="0" xfId="2" applyFont="1" applyAlignment="1"/>
    <xf numFmtId="0" fontId="8" fillId="0" borderId="0" xfId="2" applyFont="1"/>
    <xf numFmtId="14" fontId="6" fillId="0" borderId="0" xfId="1" applyNumberFormat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2" fillId="0" borderId="2" xfId="1" applyFont="1" applyBorder="1"/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/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2" fillId="0" borderId="0" xfId="1" applyFont="1" applyBorder="1"/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/>
    <xf numFmtId="0" fontId="10" fillId="0" borderId="0" xfId="2" applyFont="1" applyAlignment="1">
      <alignment horizontal="left"/>
    </xf>
    <xf numFmtId="2" fontId="3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/>
    <xf numFmtId="0" fontId="2" fillId="0" borderId="0" xfId="2" applyFont="1"/>
    <xf numFmtId="0" fontId="11" fillId="0" borderId="0" xfId="2" applyFont="1" applyAlignment="1">
      <alignment horizontal="left"/>
    </xf>
    <xf numFmtId="164" fontId="15" fillId="0" borderId="0" xfId="3" applyNumberFormat="1" applyFont="1" applyBorder="1" applyAlignment="1">
      <alignment horizontal="center"/>
    </xf>
    <xf numFmtId="164" fontId="10" fillId="0" borderId="0" xfId="4" applyNumberFormat="1" applyFont="1" applyAlignment="1">
      <alignment horizontal="center" vertical="center"/>
    </xf>
    <xf numFmtId="2" fontId="8" fillId="0" borderId="0" xfId="2" applyNumberFormat="1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164" fontId="17" fillId="0" borderId="0" xfId="2" applyNumberFormat="1" applyFont="1" applyAlignment="1">
      <alignment horizontal="right"/>
    </xf>
    <xf numFmtId="0" fontId="8" fillId="0" borderId="0" xfId="2" applyFont="1" applyAlignment="1"/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18" fillId="0" borderId="0" xfId="0" applyFont="1"/>
  </cellXfs>
  <cellStyles count="5">
    <cellStyle name="Normal_COM10W" xfId="2"/>
    <cellStyle name="Normal_ST_CF" xfId="3"/>
    <cellStyle name="Обычный" xfId="0" builtinId="0"/>
    <cellStyle name="Обычный_Вода вышка  К-2008-3 день" xfId="4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79"/>
  <sheetViews>
    <sheetView tabSelected="1" view="pageBreakPreview" zoomScaleNormal="125" zoomScaleSheetLayoutView="100" workbookViewId="0">
      <selection activeCell="O12" sqref="O12"/>
    </sheetView>
  </sheetViews>
  <sheetFormatPr defaultColWidth="8.85546875" defaultRowHeight="12.75" outlineLevelRow="1"/>
  <cols>
    <col min="1" max="1" width="6.28515625" customWidth="1"/>
    <col min="2" max="2" width="7.28515625" customWidth="1"/>
    <col min="3" max="3" width="7" style="11" customWidth="1"/>
    <col min="4" max="8" width="4.7109375" customWidth="1"/>
    <col min="9" max="9" width="5.7109375" customWidth="1"/>
    <col min="10" max="10" width="3.42578125" hidden="1" customWidth="1"/>
    <col min="11" max="11" width="9" customWidth="1"/>
    <col min="12" max="12" width="9.7109375" customWidth="1"/>
    <col min="13" max="13" width="6.28515625" customWidth="1"/>
    <col min="14" max="14" width="20.7109375" customWidth="1"/>
    <col min="15" max="15" width="17.42578125" customWidth="1"/>
  </cols>
  <sheetData>
    <row r="1" spans="1:15" ht="18" customHeight="1">
      <c r="A1" s="1"/>
      <c r="B1" s="2"/>
      <c r="C1" s="3"/>
      <c r="D1" s="4"/>
      <c r="E1" s="1"/>
      <c r="F1" s="5"/>
      <c r="G1" s="1"/>
      <c r="H1" s="1"/>
      <c r="I1" s="1"/>
      <c r="J1" s="1"/>
      <c r="K1" s="6"/>
      <c r="L1" s="7"/>
      <c r="M1" s="7"/>
      <c r="N1" s="6"/>
      <c r="O1" s="8"/>
    </row>
    <row r="2" spans="1:15" ht="11.25" customHeight="1">
      <c r="A2" s="9"/>
      <c r="B2" s="10"/>
      <c r="I2" s="1"/>
      <c r="J2" s="6"/>
      <c r="K2" s="6"/>
      <c r="L2" s="7"/>
      <c r="M2" s="7"/>
      <c r="N2" s="6"/>
      <c r="O2" s="8"/>
    </row>
    <row r="3" spans="1:15" ht="15">
      <c r="A3" s="12"/>
      <c r="B3" s="4" t="s">
        <v>0</v>
      </c>
      <c r="C3" s="13"/>
      <c r="D3" s="14"/>
      <c r="E3" s="4"/>
      <c r="F3" s="4"/>
      <c r="G3" s="4"/>
      <c r="H3" s="6"/>
      <c r="I3" s="6"/>
      <c r="J3" s="6"/>
      <c r="K3" s="6"/>
      <c r="L3" s="7"/>
      <c r="M3" s="7"/>
      <c r="N3" s="6"/>
      <c r="O3" s="8"/>
    </row>
    <row r="4" spans="1:15" ht="15">
      <c r="A4" s="12"/>
      <c r="B4" s="4"/>
      <c r="C4" s="13"/>
      <c r="D4" s="14"/>
      <c r="E4" s="4"/>
      <c r="F4" s="4"/>
      <c r="G4" s="4"/>
      <c r="H4" s="6"/>
      <c r="I4" s="6"/>
      <c r="J4" s="6"/>
      <c r="K4" s="6"/>
      <c r="L4" s="7"/>
      <c r="M4" s="7"/>
      <c r="N4" s="6"/>
      <c r="O4" s="15"/>
    </row>
    <row r="5" spans="1:15">
      <c r="A5" s="16" t="s">
        <v>1</v>
      </c>
      <c r="B5" s="16" t="s">
        <v>2</v>
      </c>
      <c r="C5" s="17" t="s">
        <v>3</v>
      </c>
      <c r="D5" s="18" t="s">
        <v>4</v>
      </c>
      <c r="E5" s="16" t="s">
        <v>5</v>
      </c>
      <c r="F5" s="19"/>
      <c r="G5" s="19"/>
      <c r="H5" s="19"/>
      <c r="I5" s="19"/>
      <c r="J5" s="20"/>
      <c r="K5" s="20"/>
      <c r="L5" s="16" t="s">
        <v>6</v>
      </c>
      <c r="M5" s="21" t="s">
        <v>7</v>
      </c>
      <c r="N5" s="22" t="s">
        <v>8</v>
      </c>
      <c r="O5" s="23"/>
    </row>
    <row r="6" spans="1:15" ht="13.5" thickBot="1">
      <c r="A6" s="24"/>
      <c r="B6" s="24"/>
      <c r="C6" s="25"/>
      <c r="D6" s="26"/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/>
      <c r="K6" s="28"/>
      <c r="L6" s="24"/>
      <c r="M6" s="29"/>
      <c r="N6" s="30"/>
      <c r="O6" s="31"/>
    </row>
    <row r="7" spans="1:15">
      <c r="A7" s="32"/>
      <c r="B7" s="33"/>
      <c r="C7" s="34"/>
      <c r="D7" s="35"/>
      <c r="E7" s="36"/>
      <c r="F7" s="36"/>
      <c r="G7" s="36"/>
      <c r="H7" s="36"/>
      <c r="I7" s="36"/>
      <c r="J7" s="36"/>
      <c r="K7" s="37"/>
      <c r="L7" s="38">
        <v>9999</v>
      </c>
      <c r="M7" s="39"/>
      <c r="N7" s="40"/>
      <c r="O7" s="40"/>
    </row>
    <row r="8" spans="1:15" ht="15">
      <c r="A8" s="41">
        <v>1</v>
      </c>
      <c r="B8" s="42" t="s">
        <v>9</v>
      </c>
      <c r="C8" s="43"/>
      <c r="D8" s="41"/>
      <c r="E8" s="42"/>
      <c r="F8" s="42"/>
      <c r="G8" s="44"/>
      <c r="H8" s="42"/>
      <c r="I8" s="42"/>
      <c r="J8" s="42"/>
      <c r="K8" s="41"/>
      <c r="L8" s="45">
        <f>SUM(K9:K14)</f>
        <v>329.75</v>
      </c>
      <c r="M8" s="46"/>
      <c r="N8" s="47" t="s">
        <v>10</v>
      </c>
      <c r="O8" s="48"/>
    </row>
    <row r="9" spans="1:15" outlineLevel="1">
      <c r="A9" s="48"/>
      <c r="B9" s="49">
        <v>7</v>
      </c>
      <c r="C9" s="43" t="s">
        <v>11</v>
      </c>
      <c r="D9" s="50">
        <v>2.7</v>
      </c>
      <c r="E9" s="51">
        <v>7.5</v>
      </c>
      <c r="F9" s="51">
        <v>7</v>
      </c>
      <c r="G9" s="51">
        <v>8</v>
      </c>
      <c r="H9" s="51">
        <v>7</v>
      </c>
      <c r="I9" s="51">
        <v>7</v>
      </c>
      <c r="J9" s="52">
        <f t="shared" ref="J9:J14" si="0">(SUM(E9:I9) -MAX(E9:I9)-MIN(E9:I9))</f>
        <v>21.5</v>
      </c>
      <c r="K9" s="53">
        <f t="shared" ref="K9:K14" si="1">(SUM(E9:I9) -MAX(E9:I9)-MIN(E9:I9))*D9</f>
        <v>58.050000000000004</v>
      </c>
      <c r="L9" s="54">
        <f t="shared" ref="L9:L15" si="2">L8</f>
        <v>329.75</v>
      </c>
      <c r="M9" s="55"/>
      <c r="N9" s="47"/>
      <c r="O9" s="47"/>
    </row>
    <row r="10" spans="1:15" outlineLevel="1">
      <c r="A10" s="55"/>
      <c r="B10" s="49">
        <v>7</v>
      </c>
      <c r="C10" s="43" t="s">
        <v>12</v>
      </c>
      <c r="D10" s="50">
        <v>2.4</v>
      </c>
      <c r="E10" s="51">
        <v>7.5</v>
      </c>
      <c r="F10" s="51">
        <v>8</v>
      </c>
      <c r="G10" s="51">
        <v>7.5</v>
      </c>
      <c r="H10" s="51">
        <v>7.5</v>
      </c>
      <c r="I10" s="51">
        <v>7.5</v>
      </c>
      <c r="J10" s="52">
        <f t="shared" si="0"/>
        <v>22.5</v>
      </c>
      <c r="K10" s="53">
        <f t="shared" si="1"/>
        <v>54</v>
      </c>
      <c r="L10" s="54">
        <f t="shared" si="2"/>
        <v>329.75</v>
      </c>
      <c r="M10" s="55"/>
      <c r="N10" s="56"/>
      <c r="O10" s="47"/>
    </row>
    <row r="11" spans="1:15" outlineLevel="1">
      <c r="A11" s="55"/>
      <c r="B11" s="49">
        <v>7</v>
      </c>
      <c r="C11" s="43" t="s">
        <v>13</v>
      </c>
      <c r="D11" s="50">
        <v>2.8</v>
      </c>
      <c r="E11" s="51">
        <v>9</v>
      </c>
      <c r="F11" s="51">
        <v>9</v>
      </c>
      <c r="G11" s="51">
        <v>9</v>
      </c>
      <c r="H11" s="51">
        <v>9</v>
      </c>
      <c r="I11" s="51">
        <v>8.5</v>
      </c>
      <c r="J11" s="52">
        <f t="shared" si="0"/>
        <v>27</v>
      </c>
      <c r="K11" s="53">
        <f t="shared" si="1"/>
        <v>75.599999999999994</v>
      </c>
      <c r="L11" s="54">
        <f t="shared" si="2"/>
        <v>329.75</v>
      </c>
      <c r="M11" s="55"/>
      <c r="N11" s="56"/>
      <c r="O11" s="47"/>
    </row>
    <row r="12" spans="1:15" outlineLevel="1">
      <c r="A12" s="55"/>
      <c r="B12" s="49">
        <v>7</v>
      </c>
      <c r="C12" s="43" t="s">
        <v>14</v>
      </c>
      <c r="D12" s="50">
        <v>1.9</v>
      </c>
      <c r="E12" s="51">
        <v>9.5</v>
      </c>
      <c r="F12" s="51">
        <v>8.5</v>
      </c>
      <c r="G12" s="51">
        <v>9</v>
      </c>
      <c r="H12" s="51">
        <v>8.5</v>
      </c>
      <c r="I12" s="51">
        <v>9</v>
      </c>
      <c r="J12" s="52">
        <f t="shared" si="0"/>
        <v>26.5</v>
      </c>
      <c r="K12" s="53">
        <f t="shared" si="1"/>
        <v>50.349999999999994</v>
      </c>
      <c r="L12" s="54">
        <f t="shared" si="2"/>
        <v>329.75</v>
      </c>
      <c r="M12" s="55"/>
      <c r="N12" s="56"/>
      <c r="O12" s="47"/>
    </row>
    <row r="13" spans="1:15" outlineLevel="1">
      <c r="A13" s="55"/>
      <c r="B13" s="49">
        <v>7</v>
      </c>
      <c r="C13" s="43" t="s">
        <v>15</v>
      </c>
      <c r="D13" s="50">
        <v>2.5</v>
      </c>
      <c r="E13" s="51">
        <v>7</v>
      </c>
      <c r="F13" s="51">
        <v>5.5</v>
      </c>
      <c r="G13" s="51">
        <v>6.5</v>
      </c>
      <c r="H13" s="51">
        <v>7.5</v>
      </c>
      <c r="I13" s="51">
        <v>7</v>
      </c>
      <c r="J13" s="52">
        <f t="shared" si="0"/>
        <v>20.5</v>
      </c>
      <c r="K13" s="53">
        <f t="shared" si="1"/>
        <v>51.25</v>
      </c>
      <c r="L13" s="54">
        <f t="shared" si="2"/>
        <v>329.75</v>
      </c>
      <c r="M13" s="55"/>
      <c r="N13" s="56"/>
      <c r="O13" s="47"/>
    </row>
    <row r="14" spans="1:15" outlineLevel="1">
      <c r="A14" s="55"/>
      <c r="B14" s="49">
        <v>10</v>
      </c>
      <c r="C14" s="43" t="s">
        <v>16</v>
      </c>
      <c r="D14" s="50">
        <v>2.7</v>
      </c>
      <c r="E14" s="51">
        <v>5</v>
      </c>
      <c r="F14" s="51">
        <v>5.5</v>
      </c>
      <c r="G14" s="51">
        <v>5</v>
      </c>
      <c r="H14" s="51">
        <v>5</v>
      </c>
      <c r="I14" s="51">
        <v>5</v>
      </c>
      <c r="J14" s="52">
        <f t="shared" si="0"/>
        <v>15</v>
      </c>
      <c r="K14" s="53">
        <f t="shared" si="1"/>
        <v>40.5</v>
      </c>
      <c r="L14" s="54">
        <f t="shared" si="2"/>
        <v>329.75</v>
      </c>
      <c r="M14" s="55"/>
      <c r="N14" s="56"/>
      <c r="O14" s="47"/>
    </row>
    <row r="15" spans="1:15" outlineLevel="1">
      <c r="A15" s="55"/>
      <c r="B15" s="57"/>
      <c r="C15" s="58" t="s">
        <v>17</v>
      </c>
      <c r="D15" s="59">
        <f>SUM(D9:D14)</f>
        <v>15</v>
      </c>
      <c r="E15" s="60"/>
      <c r="F15" s="51"/>
      <c r="G15" s="51"/>
      <c r="H15" s="51"/>
      <c r="I15" s="51"/>
      <c r="J15" s="52"/>
      <c r="K15" s="61">
        <f>SUM(K9:K14)</f>
        <v>329.75</v>
      </c>
      <c r="L15" s="54">
        <f t="shared" si="2"/>
        <v>329.75</v>
      </c>
      <c r="M15" s="55"/>
      <c r="N15" s="56"/>
      <c r="O15" s="47"/>
    </row>
    <row r="16" spans="1:15" ht="15">
      <c r="A16" s="41">
        <v>2</v>
      </c>
      <c r="B16" s="42" t="s">
        <v>18</v>
      </c>
      <c r="C16" s="43"/>
      <c r="D16" s="41"/>
      <c r="E16" s="42"/>
      <c r="F16" s="42"/>
      <c r="G16" s="44"/>
      <c r="H16" s="42"/>
      <c r="I16" s="42"/>
      <c r="J16" s="42"/>
      <c r="K16" s="41"/>
      <c r="L16" s="45">
        <f>SUM(K17:K22)</f>
        <v>320.35000000000002</v>
      </c>
      <c r="M16" s="46"/>
      <c r="N16" s="47" t="s">
        <v>19</v>
      </c>
      <c r="O16" s="48"/>
    </row>
    <row r="17" spans="1:15" outlineLevel="1">
      <c r="A17" s="48"/>
      <c r="B17" s="49">
        <v>5</v>
      </c>
      <c r="C17" s="43" t="s">
        <v>11</v>
      </c>
      <c r="D17" s="50">
        <v>3</v>
      </c>
      <c r="E17" s="51">
        <v>8.5</v>
      </c>
      <c r="F17" s="51">
        <v>7.5</v>
      </c>
      <c r="G17" s="51">
        <v>8.5</v>
      </c>
      <c r="H17" s="51">
        <v>8</v>
      </c>
      <c r="I17" s="51">
        <v>8.5</v>
      </c>
      <c r="J17" s="52">
        <f t="shared" ref="J17:J22" si="3">(SUM(E17:I17) -MAX(E17:I17)-MIN(E17:I17))</f>
        <v>25</v>
      </c>
      <c r="K17" s="53">
        <f t="shared" ref="K17:K22" si="4">(SUM(E17:I17) -MAX(E17:I17)-MIN(E17:I17))*D17</f>
        <v>75</v>
      </c>
      <c r="L17" s="54">
        <f t="shared" ref="L17:L23" si="5">L16</f>
        <v>320.35000000000002</v>
      </c>
      <c r="M17" s="55"/>
      <c r="N17" s="47"/>
      <c r="O17" s="47"/>
    </row>
    <row r="18" spans="1:15" outlineLevel="1">
      <c r="A18" s="55"/>
      <c r="B18" s="49">
        <v>5</v>
      </c>
      <c r="C18" s="43" t="s">
        <v>20</v>
      </c>
      <c r="D18" s="50">
        <v>2.1</v>
      </c>
      <c r="E18" s="51">
        <v>6</v>
      </c>
      <c r="F18" s="51">
        <v>5.5</v>
      </c>
      <c r="G18" s="51">
        <v>5</v>
      </c>
      <c r="H18" s="51">
        <v>5.5</v>
      </c>
      <c r="I18" s="51">
        <v>5.5</v>
      </c>
      <c r="J18" s="52">
        <f t="shared" si="3"/>
        <v>16.5</v>
      </c>
      <c r="K18" s="53">
        <f t="shared" si="4"/>
        <v>34.65</v>
      </c>
      <c r="L18" s="54">
        <f t="shared" si="5"/>
        <v>320.35000000000002</v>
      </c>
      <c r="M18" s="55"/>
      <c r="N18" s="56"/>
      <c r="O18" s="47"/>
    </row>
    <row r="19" spans="1:15" outlineLevel="1">
      <c r="A19" s="55"/>
      <c r="B19" s="49">
        <v>10</v>
      </c>
      <c r="C19" s="43" t="s">
        <v>21</v>
      </c>
      <c r="D19" s="50">
        <v>3</v>
      </c>
      <c r="E19" s="51">
        <v>8.5</v>
      </c>
      <c r="F19" s="51">
        <v>7.5</v>
      </c>
      <c r="G19" s="51">
        <v>7.5</v>
      </c>
      <c r="H19" s="51">
        <v>8</v>
      </c>
      <c r="I19" s="51">
        <v>8</v>
      </c>
      <c r="J19" s="52">
        <f t="shared" si="3"/>
        <v>23.5</v>
      </c>
      <c r="K19" s="53">
        <f t="shared" si="4"/>
        <v>70.5</v>
      </c>
      <c r="L19" s="54">
        <f t="shared" si="5"/>
        <v>320.35000000000002</v>
      </c>
      <c r="M19" s="55"/>
      <c r="N19" s="56"/>
      <c r="O19" s="47"/>
    </row>
    <row r="20" spans="1:15" outlineLevel="1">
      <c r="A20" s="55"/>
      <c r="B20" s="49">
        <v>5</v>
      </c>
      <c r="C20" s="43" t="s">
        <v>13</v>
      </c>
      <c r="D20" s="50">
        <v>3</v>
      </c>
      <c r="E20" s="51">
        <v>5</v>
      </c>
      <c r="F20" s="51">
        <v>5</v>
      </c>
      <c r="G20" s="51">
        <v>5.5</v>
      </c>
      <c r="H20" s="51">
        <v>5.5</v>
      </c>
      <c r="I20" s="51">
        <v>5</v>
      </c>
      <c r="J20" s="52">
        <f t="shared" si="3"/>
        <v>15.5</v>
      </c>
      <c r="K20" s="53">
        <f t="shared" si="4"/>
        <v>46.5</v>
      </c>
      <c r="L20" s="54">
        <f t="shared" si="5"/>
        <v>320.35000000000002</v>
      </c>
      <c r="M20" s="55"/>
      <c r="N20" s="56"/>
      <c r="O20" s="47"/>
    </row>
    <row r="21" spans="1:15" outlineLevel="1">
      <c r="A21" s="55"/>
      <c r="B21" s="49">
        <v>7</v>
      </c>
      <c r="C21" s="43" t="s">
        <v>22</v>
      </c>
      <c r="D21" s="50">
        <v>2.2999999999999998</v>
      </c>
      <c r="E21" s="51">
        <v>7.5</v>
      </c>
      <c r="F21" s="51">
        <v>6.5</v>
      </c>
      <c r="G21" s="51">
        <v>6.5</v>
      </c>
      <c r="H21" s="51">
        <v>6</v>
      </c>
      <c r="I21" s="51">
        <v>6</v>
      </c>
      <c r="J21" s="52">
        <f t="shared" si="3"/>
        <v>19</v>
      </c>
      <c r="K21" s="53">
        <f t="shared" si="4"/>
        <v>43.699999999999996</v>
      </c>
      <c r="L21" s="54">
        <f t="shared" si="5"/>
        <v>320.35000000000002</v>
      </c>
      <c r="M21" s="55"/>
      <c r="N21" s="56"/>
      <c r="O21" s="47"/>
    </row>
    <row r="22" spans="1:15" outlineLevel="1">
      <c r="A22" s="55"/>
      <c r="B22" s="49">
        <v>5</v>
      </c>
      <c r="C22" s="43" t="s">
        <v>23</v>
      </c>
      <c r="D22" s="50">
        <v>2.5</v>
      </c>
      <c r="E22" s="51">
        <v>6.5</v>
      </c>
      <c r="F22" s="51">
        <v>6.5</v>
      </c>
      <c r="G22" s="51">
        <v>7</v>
      </c>
      <c r="H22" s="51">
        <v>7</v>
      </c>
      <c r="I22" s="51">
        <v>6</v>
      </c>
      <c r="J22" s="52">
        <f t="shared" si="3"/>
        <v>20</v>
      </c>
      <c r="K22" s="53">
        <f t="shared" si="4"/>
        <v>50</v>
      </c>
      <c r="L22" s="54">
        <f t="shared" si="5"/>
        <v>320.35000000000002</v>
      </c>
      <c r="M22" s="55"/>
      <c r="N22" s="56"/>
      <c r="O22" s="47"/>
    </row>
    <row r="23" spans="1:15" outlineLevel="1">
      <c r="A23" s="55"/>
      <c r="B23" s="57"/>
      <c r="C23" s="58" t="s">
        <v>17</v>
      </c>
      <c r="D23" s="59">
        <f>SUM(D17:D22)</f>
        <v>15.899999999999999</v>
      </c>
      <c r="E23" s="60"/>
      <c r="F23" s="51"/>
      <c r="G23" s="51"/>
      <c r="H23" s="51"/>
      <c r="I23" s="51"/>
      <c r="J23" s="52"/>
      <c r="K23" s="61">
        <f>SUM(K17:K22)</f>
        <v>320.35000000000002</v>
      </c>
      <c r="L23" s="54">
        <f t="shared" si="5"/>
        <v>320.35000000000002</v>
      </c>
      <c r="M23" s="55"/>
      <c r="N23" s="56"/>
      <c r="O23" s="47"/>
    </row>
    <row r="24" spans="1:15" ht="15">
      <c r="A24" s="41">
        <v>3</v>
      </c>
      <c r="B24" s="42" t="s">
        <v>24</v>
      </c>
      <c r="C24" s="43"/>
      <c r="D24" s="41"/>
      <c r="E24" s="42"/>
      <c r="F24" s="42"/>
      <c r="G24" s="44"/>
      <c r="H24" s="42"/>
      <c r="I24" s="42"/>
      <c r="J24" s="42"/>
      <c r="K24" s="41"/>
      <c r="L24" s="45">
        <f>SUM(K25:K30)</f>
        <v>308.05</v>
      </c>
      <c r="M24" s="46"/>
      <c r="N24" s="47" t="s">
        <v>25</v>
      </c>
      <c r="O24" s="48"/>
    </row>
    <row r="25" spans="1:15" outlineLevel="1">
      <c r="A25" s="48"/>
      <c r="B25" s="49">
        <v>5</v>
      </c>
      <c r="C25" s="43" t="s">
        <v>12</v>
      </c>
      <c r="D25" s="50">
        <v>2.6</v>
      </c>
      <c r="E25" s="51">
        <v>6</v>
      </c>
      <c r="F25" s="51">
        <v>6</v>
      </c>
      <c r="G25" s="51">
        <v>6</v>
      </c>
      <c r="H25" s="51">
        <v>5.5</v>
      </c>
      <c r="I25" s="51">
        <v>5.5</v>
      </c>
      <c r="J25" s="52">
        <f t="shared" ref="J25:J30" si="6">(SUM(E25:I25) -MAX(E25:I25)-MIN(E25:I25))</f>
        <v>17.5</v>
      </c>
      <c r="K25" s="53">
        <f t="shared" ref="K25:K30" si="7">(SUM(E25:I25) -MAX(E25:I25)-MIN(E25:I25))*D25</f>
        <v>45.5</v>
      </c>
      <c r="L25" s="54">
        <f t="shared" ref="L25:L31" si="8">L24</f>
        <v>308.05</v>
      </c>
      <c r="M25" s="55"/>
      <c r="N25" s="47"/>
      <c r="O25" s="47"/>
    </row>
    <row r="26" spans="1:15" outlineLevel="1">
      <c r="A26" s="55"/>
      <c r="B26" s="49">
        <v>5</v>
      </c>
      <c r="C26" s="43" t="s">
        <v>13</v>
      </c>
      <c r="D26" s="50">
        <v>3</v>
      </c>
      <c r="E26" s="51">
        <v>7</v>
      </c>
      <c r="F26" s="51">
        <v>6.5</v>
      </c>
      <c r="G26" s="51">
        <v>7</v>
      </c>
      <c r="H26" s="51">
        <v>6.5</v>
      </c>
      <c r="I26" s="51">
        <v>6.5</v>
      </c>
      <c r="J26" s="52">
        <f t="shared" si="6"/>
        <v>20</v>
      </c>
      <c r="K26" s="53">
        <f t="shared" si="7"/>
        <v>60</v>
      </c>
      <c r="L26" s="54">
        <f t="shared" si="8"/>
        <v>308.05</v>
      </c>
      <c r="M26" s="55"/>
      <c r="N26" s="56"/>
      <c r="O26" s="47"/>
    </row>
    <row r="27" spans="1:15" outlineLevel="1">
      <c r="A27" s="55"/>
      <c r="B27" s="49">
        <v>7</v>
      </c>
      <c r="C27" s="43" t="s">
        <v>26</v>
      </c>
      <c r="D27" s="50">
        <v>2.9</v>
      </c>
      <c r="E27" s="51">
        <v>5.5</v>
      </c>
      <c r="F27" s="51">
        <v>6</v>
      </c>
      <c r="G27" s="51">
        <v>6.5</v>
      </c>
      <c r="H27" s="51">
        <v>6</v>
      </c>
      <c r="I27" s="51">
        <v>6.5</v>
      </c>
      <c r="J27" s="52">
        <f t="shared" si="6"/>
        <v>18.5</v>
      </c>
      <c r="K27" s="53">
        <f t="shared" si="7"/>
        <v>53.65</v>
      </c>
      <c r="L27" s="54">
        <f t="shared" si="8"/>
        <v>308.05</v>
      </c>
      <c r="M27" s="55"/>
      <c r="N27" s="56"/>
      <c r="O27" s="47"/>
    </row>
    <row r="28" spans="1:15" outlineLevel="1">
      <c r="A28" s="55"/>
      <c r="B28" s="49">
        <v>7</v>
      </c>
      <c r="C28" s="43" t="s">
        <v>11</v>
      </c>
      <c r="D28" s="50">
        <v>2.7</v>
      </c>
      <c r="E28" s="51">
        <v>6</v>
      </c>
      <c r="F28" s="51">
        <v>6.5</v>
      </c>
      <c r="G28" s="51">
        <v>7</v>
      </c>
      <c r="H28" s="51">
        <v>7</v>
      </c>
      <c r="I28" s="51">
        <v>6.5</v>
      </c>
      <c r="J28" s="52">
        <f t="shared" si="6"/>
        <v>20</v>
      </c>
      <c r="K28" s="53">
        <f t="shared" si="7"/>
        <v>54</v>
      </c>
      <c r="L28" s="54">
        <f t="shared" si="8"/>
        <v>308.05</v>
      </c>
      <c r="M28" s="55"/>
      <c r="N28" s="56"/>
      <c r="O28" s="47"/>
    </row>
    <row r="29" spans="1:15" outlineLevel="1">
      <c r="A29" s="55"/>
      <c r="B29" s="49">
        <v>5</v>
      </c>
      <c r="C29" s="43" t="s">
        <v>27</v>
      </c>
      <c r="D29" s="50">
        <v>2.6</v>
      </c>
      <c r="E29" s="51">
        <v>7</v>
      </c>
      <c r="F29" s="51">
        <v>6.5</v>
      </c>
      <c r="G29" s="51">
        <v>6.5</v>
      </c>
      <c r="H29" s="51">
        <v>6</v>
      </c>
      <c r="I29" s="51">
        <v>6</v>
      </c>
      <c r="J29" s="52">
        <f t="shared" si="6"/>
        <v>19</v>
      </c>
      <c r="K29" s="53">
        <f t="shared" si="7"/>
        <v>49.4</v>
      </c>
      <c r="L29" s="54">
        <f t="shared" si="8"/>
        <v>308.05</v>
      </c>
      <c r="M29" s="55"/>
      <c r="N29" s="56"/>
      <c r="O29" s="47"/>
    </row>
    <row r="30" spans="1:15" outlineLevel="1">
      <c r="A30" s="55"/>
      <c r="B30" s="49">
        <v>5</v>
      </c>
      <c r="C30" s="43" t="s">
        <v>15</v>
      </c>
      <c r="D30" s="50">
        <v>2.6</v>
      </c>
      <c r="E30" s="51">
        <v>6</v>
      </c>
      <c r="F30" s="51">
        <v>6</v>
      </c>
      <c r="G30" s="51">
        <v>6</v>
      </c>
      <c r="H30" s="51">
        <v>5.5</v>
      </c>
      <c r="I30" s="51">
        <v>5.5</v>
      </c>
      <c r="J30" s="52">
        <f t="shared" si="6"/>
        <v>17.5</v>
      </c>
      <c r="K30" s="53">
        <f t="shared" si="7"/>
        <v>45.5</v>
      </c>
      <c r="L30" s="54">
        <f t="shared" si="8"/>
        <v>308.05</v>
      </c>
      <c r="M30" s="55"/>
      <c r="N30" s="56"/>
      <c r="O30" s="47"/>
    </row>
    <row r="31" spans="1:15" outlineLevel="1">
      <c r="A31" s="55"/>
      <c r="B31" s="57"/>
      <c r="C31" s="58" t="s">
        <v>17</v>
      </c>
      <c r="D31" s="59">
        <f>SUM(D25:D30)</f>
        <v>16.399999999999999</v>
      </c>
      <c r="E31" s="60"/>
      <c r="F31" s="51"/>
      <c r="G31" s="51"/>
      <c r="H31" s="51"/>
      <c r="I31" s="51"/>
      <c r="J31" s="52"/>
      <c r="K31" s="61">
        <f>SUM(K25:K30)</f>
        <v>308.05</v>
      </c>
      <c r="L31" s="54">
        <f t="shared" si="8"/>
        <v>308.05</v>
      </c>
      <c r="M31" s="55"/>
      <c r="N31" s="56"/>
      <c r="O31" s="47"/>
    </row>
    <row r="32" spans="1:15" ht="15">
      <c r="A32" s="41">
        <v>4</v>
      </c>
      <c r="B32" s="42" t="s">
        <v>28</v>
      </c>
      <c r="C32" s="43"/>
      <c r="D32" s="41"/>
      <c r="E32" s="42"/>
      <c r="F32" s="42"/>
      <c r="G32" s="44"/>
      <c r="H32" s="42"/>
      <c r="I32" s="42"/>
      <c r="J32" s="42"/>
      <c r="K32" s="41"/>
      <c r="L32" s="45">
        <f>SUM(K33:K38)</f>
        <v>277</v>
      </c>
      <c r="M32" s="46"/>
      <c r="N32" s="47" t="s">
        <v>29</v>
      </c>
      <c r="O32" s="48"/>
    </row>
    <row r="33" spans="1:15" outlineLevel="1">
      <c r="A33" s="48"/>
      <c r="B33" s="49">
        <v>7</v>
      </c>
      <c r="C33" s="43" t="s">
        <v>14</v>
      </c>
      <c r="D33" s="50">
        <v>1.9</v>
      </c>
      <c r="E33" s="51">
        <v>6.5</v>
      </c>
      <c r="F33" s="51">
        <v>6.5</v>
      </c>
      <c r="G33" s="51">
        <v>7.5</v>
      </c>
      <c r="H33" s="51">
        <v>7</v>
      </c>
      <c r="I33" s="51">
        <v>7</v>
      </c>
      <c r="J33" s="52">
        <f t="shared" ref="J33:J38" si="9">(SUM(E33:I33) -MAX(E33:I33)-MIN(E33:I33))</f>
        <v>20.5</v>
      </c>
      <c r="K33" s="53">
        <f t="shared" ref="K33:K38" si="10">(SUM(E33:I33) -MAX(E33:I33)-MIN(E33:I33))*D33</f>
        <v>38.949999999999996</v>
      </c>
      <c r="L33" s="54">
        <f t="shared" ref="L33:L39" si="11">L32</f>
        <v>277</v>
      </c>
      <c r="M33" s="55"/>
      <c r="N33" s="47"/>
      <c r="O33" s="47"/>
    </row>
    <row r="34" spans="1:15" outlineLevel="1">
      <c r="A34" s="55"/>
      <c r="B34" s="49">
        <v>5</v>
      </c>
      <c r="C34" s="43" t="s">
        <v>11</v>
      </c>
      <c r="D34" s="50">
        <v>3.1</v>
      </c>
      <c r="E34" s="51">
        <v>6.5</v>
      </c>
      <c r="F34" s="51">
        <v>6.5</v>
      </c>
      <c r="G34" s="51">
        <v>7</v>
      </c>
      <c r="H34" s="51">
        <v>7</v>
      </c>
      <c r="I34" s="51">
        <v>6.5</v>
      </c>
      <c r="J34" s="52">
        <f t="shared" si="9"/>
        <v>20</v>
      </c>
      <c r="K34" s="53">
        <f t="shared" si="10"/>
        <v>62</v>
      </c>
      <c r="L34" s="54">
        <f t="shared" si="11"/>
        <v>277</v>
      </c>
      <c r="M34" s="55"/>
      <c r="N34" s="47"/>
      <c r="O34" s="47"/>
    </row>
    <row r="35" spans="1:15" outlineLevel="1">
      <c r="A35" s="55"/>
      <c r="B35" s="49">
        <v>5</v>
      </c>
      <c r="C35" s="43" t="s">
        <v>12</v>
      </c>
      <c r="D35" s="50">
        <v>2.6</v>
      </c>
      <c r="E35" s="51">
        <v>6</v>
      </c>
      <c r="F35" s="51">
        <v>6</v>
      </c>
      <c r="G35" s="51">
        <v>7</v>
      </c>
      <c r="H35" s="51">
        <v>6.5</v>
      </c>
      <c r="I35" s="51">
        <v>7</v>
      </c>
      <c r="J35" s="52">
        <f t="shared" si="9"/>
        <v>19.5</v>
      </c>
      <c r="K35" s="53">
        <f t="shared" si="10"/>
        <v>50.7</v>
      </c>
      <c r="L35" s="54">
        <f t="shared" si="11"/>
        <v>277</v>
      </c>
      <c r="M35" s="55"/>
      <c r="N35" s="56"/>
      <c r="O35" s="47"/>
    </row>
    <row r="36" spans="1:15" outlineLevel="1">
      <c r="A36" s="55"/>
      <c r="B36" s="49">
        <v>5</v>
      </c>
      <c r="C36" s="43" t="s">
        <v>13</v>
      </c>
      <c r="D36" s="50">
        <v>3</v>
      </c>
      <c r="E36" s="51">
        <v>4.5</v>
      </c>
      <c r="F36" s="51">
        <v>4</v>
      </c>
      <c r="G36" s="51">
        <v>4.5</v>
      </c>
      <c r="H36" s="51">
        <v>4</v>
      </c>
      <c r="I36" s="51">
        <v>4</v>
      </c>
      <c r="J36" s="52">
        <f t="shared" si="9"/>
        <v>12.5</v>
      </c>
      <c r="K36" s="53">
        <f t="shared" si="10"/>
        <v>37.5</v>
      </c>
      <c r="L36" s="54">
        <f t="shared" si="11"/>
        <v>277</v>
      </c>
      <c r="M36" s="55"/>
      <c r="N36" s="56"/>
      <c r="O36" s="47"/>
    </row>
    <row r="37" spans="1:15" outlineLevel="1">
      <c r="A37" s="55"/>
      <c r="B37" s="49">
        <v>7</v>
      </c>
      <c r="C37" s="43" t="s">
        <v>22</v>
      </c>
      <c r="D37" s="50">
        <v>2.2999999999999998</v>
      </c>
      <c r="E37" s="51">
        <v>6</v>
      </c>
      <c r="F37" s="51">
        <v>5.5</v>
      </c>
      <c r="G37" s="51">
        <v>6</v>
      </c>
      <c r="H37" s="51">
        <v>5.5</v>
      </c>
      <c r="I37" s="51">
        <v>5.5</v>
      </c>
      <c r="J37" s="52">
        <f t="shared" si="9"/>
        <v>17</v>
      </c>
      <c r="K37" s="53">
        <f t="shared" si="10"/>
        <v>39.099999999999994</v>
      </c>
      <c r="L37" s="54">
        <f t="shared" si="11"/>
        <v>277</v>
      </c>
      <c r="M37" s="55"/>
      <c r="N37" s="56"/>
      <c r="O37" s="47"/>
    </row>
    <row r="38" spans="1:15" outlineLevel="1">
      <c r="A38" s="55"/>
      <c r="B38" s="49">
        <v>5</v>
      </c>
      <c r="C38" s="43" t="s">
        <v>23</v>
      </c>
      <c r="D38" s="50">
        <v>2.5</v>
      </c>
      <c r="E38" s="51">
        <v>6.5</v>
      </c>
      <c r="F38" s="51">
        <v>6.5</v>
      </c>
      <c r="G38" s="51">
        <v>7</v>
      </c>
      <c r="H38" s="51">
        <v>6.5</v>
      </c>
      <c r="I38" s="51">
        <v>6.5</v>
      </c>
      <c r="J38" s="52">
        <f t="shared" si="9"/>
        <v>19.5</v>
      </c>
      <c r="K38" s="53">
        <f t="shared" si="10"/>
        <v>48.75</v>
      </c>
      <c r="L38" s="54">
        <f t="shared" si="11"/>
        <v>277</v>
      </c>
      <c r="M38" s="55"/>
      <c r="N38" s="56"/>
      <c r="O38" s="47"/>
    </row>
    <row r="39" spans="1:15" outlineLevel="1">
      <c r="A39" s="55"/>
      <c r="B39" s="57"/>
      <c r="C39" s="58" t="s">
        <v>17</v>
      </c>
      <c r="D39" s="59">
        <f>SUM(D33:D38)</f>
        <v>15.399999999999999</v>
      </c>
      <c r="E39" s="60"/>
      <c r="F39" s="51"/>
      <c r="G39" s="51"/>
      <c r="H39" s="51"/>
      <c r="I39" s="51"/>
      <c r="J39" s="52"/>
      <c r="K39" s="61">
        <f>SUM(K33:K38)</f>
        <v>277</v>
      </c>
      <c r="L39" s="54">
        <f t="shared" si="11"/>
        <v>277</v>
      </c>
      <c r="M39" s="55"/>
      <c r="N39" s="56"/>
      <c r="O39" s="47"/>
    </row>
    <row r="40" spans="1:15" ht="15">
      <c r="A40" s="41">
        <v>5</v>
      </c>
      <c r="B40" s="42" t="s">
        <v>30</v>
      </c>
      <c r="C40" s="43"/>
      <c r="D40" s="41"/>
      <c r="E40" s="42"/>
      <c r="F40" s="42"/>
      <c r="G40" s="44"/>
      <c r="H40" s="42"/>
      <c r="I40" s="42"/>
      <c r="J40" s="42"/>
      <c r="K40" s="41"/>
      <c r="L40" s="45">
        <f>SUM(K41:K46)</f>
        <v>275.14999999999998</v>
      </c>
      <c r="M40" s="46"/>
      <c r="N40" s="47" t="s">
        <v>10</v>
      </c>
      <c r="O40" s="48"/>
    </row>
    <row r="41" spans="1:15" outlineLevel="1">
      <c r="A41" s="48"/>
      <c r="B41" s="49">
        <v>7</v>
      </c>
      <c r="C41" s="43" t="s">
        <v>12</v>
      </c>
      <c r="D41" s="50">
        <v>2.4</v>
      </c>
      <c r="E41" s="51">
        <v>6.5</v>
      </c>
      <c r="F41" s="51">
        <v>5.5</v>
      </c>
      <c r="G41" s="51">
        <v>5.5</v>
      </c>
      <c r="H41" s="51">
        <v>6</v>
      </c>
      <c r="I41" s="51">
        <v>5</v>
      </c>
      <c r="J41" s="52">
        <f t="shared" ref="J41:J46" si="12">(SUM(E41:I41) -MAX(E41:I41)-MIN(E41:I41))</f>
        <v>17</v>
      </c>
      <c r="K41" s="53">
        <f t="shared" ref="K41:K46" si="13">(SUM(E41:I41) -MAX(E41:I41)-MIN(E41:I41))*D41</f>
        <v>40.799999999999997</v>
      </c>
      <c r="L41" s="54">
        <f t="shared" ref="L41:L47" si="14">L40</f>
        <v>275.14999999999998</v>
      </c>
      <c r="M41" s="55"/>
      <c r="N41" s="47"/>
      <c r="O41" s="47"/>
    </row>
    <row r="42" spans="1:15" outlineLevel="1">
      <c r="A42" s="55"/>
      <c r="B42" s="49">
        <v>7</v>
      </c>
      <c r="C42" s="43" t="s">
        <v>11</v>
      </c>
      <c r="D42" s="50">
        <v>2.7</v>
      </c>
      <c r="E42" s="51">
        <v>6.5</v>
      </c>
      <c r="F42" s="51">
        <v>6.5</v>
      </c>
      <c r="G42" s="51">
        <v>7</v>
      </c>
      <c r="H42" s="51">
        <v>6.5</v>
      </c>
      <c r="I42" s="51">
        <v>6.5</v>
      </c>
      <c r="J42" s="52">
        <f t="shared" si="12"/>
        <v>19.5</v>
      </c>
      <c r="K42" s="53">
        <f t="shared" si="13"/>
        <v>52.650000000000006</v>
      </c>
      <c r="L42" s="54">
        <f t="shared" si="14"/>
        <v>275.14999999999998</v>
      </c>
      <c r="M42" s="55"/>
      <c r="N42" s="56"/>
      <c r="O42" s="47"/>
    </row>
    <row r="43" spans="1:15" outlineLevel="1">
      <c r="A43" s="55"/>
      <c r="B43" s="49">
        <v>7</v>
      </c>
      <c r="C43" s="43" t="s">
        <v>13</v>
      </c>
      <c r="D43" s="50">
        <v>2.8</v>
      </c>
      <c r="E43" s="51">
        <v>5</v>
      </c>
      <c r="F43" s="51">
        <v>5.5</v>
      </c>
      <c r="G43" s="51">
        <v>5</v>
      </c>
      <c r="H43" s="51">
        <v>4.5</v>
      </c>
      <c r="I43" s="51">
        <v>4.5</v>
      </c>
      <c r="J43" s="52">
        <f t="shared" si="12"/>
        <v>14.5</v>
      </c>
      <c r="K43" s="53">
        <f t="shared" si="13"/>
        <v>40.599999999999994</v>
      </c>
      <c r="L43" s="54">
        <f t="shared" si="14"/>
        <v>275.14999999999998</v>
      </c>
      <c r="M43" s="55"/>
      <c r="N43" s="56"/>
      <c r="O43" s="47"/>
    </row>
    <row r="44" spans="1:15" outlineLevel="1">
      <c r="A44" s="55"/>
      <c r="B44" s="49">
        <v>10</v>
      </c>
      <c r="C44" s="43" t="s">
        <v>31</v>
      </c>
      <c r="D44" s="50">
        <v>2.6</v>
      </c>
      <c r="E44" s="51">
        <v>6.5</v>
      </c>
      <c r="F44" s="51">
        <v>6.5</v>
      </c>
      <c r="G44" s="51">
        <v>6.5</v>
      </c>
      <c r="H44" s="51">
        <v>6</v>
      </c>
      <c r="I44" s="51">
        <v>7</v>
      </c>
      <c r="J44" s="52">
        <f t="shared" si="12"/>
        <v>19.5</v>
      </c>
      <c r="K44" s="53">
        <f t="shared" si="13"/>
        <v>50.7</v>
      </c>
      <c r="L44" s="54">
        <f t="shared" si="14"/>
        <v>275.14999999999998</v>
      </c>
      <c r="M44" s="55"/>
      <c r="N44" s="56"/>
      <c r="O44" s="47"/>
    </row>
    <row r="45" spans="1:15" outlineLevel="1">
      <c r="A45" s="55"/>
      <c r="B45" s="49">
        <v>10</v>
      </c>
      <c r="C45" s="43" t="s">
        <v>16</v>
      </c>
      <c r="D45" s="50">
        <v>2.7</v>
      </c>
      <c r="E45" s="51">
        <v>6</v>
      </c>
      <c r="F45" s="51">
        <v>6</v>
      </c>
      <c r="G45" s="51">
        <v>6</v>
      </c>
      <c r="H45" s="51">
        <v>6.5</v>
      </c>
      <c r="I45" s="51">
        <v>6</v>
      </c>
      <c r="J45" s="52">
        <f t="shared" si="12"/>
        <v>18</v>
      </c>
      <c r="K45" s="53">
        <f t="shared" si="13"/>
        <v>48.6</v>
      </c>
      <c r="L45" s="54">
        <f t="shared" si="14"/>
        <v>275.14999999999998</v>
      </c>
      <c r="M45" s="55"/>
      <c r="N45" s="56"/>
      <c r="O45" s="47"/>
    </row>
    <row r="46" spans="1:15" outlineLevel="1">
      <c r="A46" s="55"/>
      <c r="B46" s="49">
        <v>7</v>
      </c>
      <c r="C46" s="43" t="s">
        <v>14</v>
      </c>
      <c r="D46" s="50">
        <v>1.9</v>
      </c>
      <c r="E46" s="51">
        <v>7.5</v>
      </c>
      <c r="F46" s="51">
        <v>7.5</v>
      </c>
      <c r="G46" s="51">
        <v>7</v>
      </c>
      <c r="H46" s="51">
        <v>7.5</v>
      </c>
      <c r="I46" s="51">
        <v>7</v>
      </c>
      <c r="J46" s="52">
        <f t="shared" si="12"/>
        <v>22</v>
      </c>
      <c r="K46" s="53">
        <f t="shared" si="13"/>
        <v>41.8</v>
      </c>
      <c r="L46" s="54">
        <f t="shared" si="14"/>
        <v>275.14999999999998</v>
      </c>
      <c r="M46" s="55"/>
      <c r="N46" s="56"/>
      <c r="O46" s="47"/>
    </row>
    <row r="47" spans="1:15" outlineLevel="1">
      <c r="A47" s="55"/>
      <c r="B47" s="57"/>
      <c r="C47" s="58" t="s">
        <v>17</v>
      </c>
      <c r="D47" s="59">
        <f>SUM(D41:D46)</f>
        <v>15.1</v>
      </c>
      <c r="E47" s="60"/>
      <c r="F47" s="51"/>
      <c r="G47" s="51"/>
      <c r="H47" s="51"/>
      <c r="I47" s="51"/>
      <c r="J47" s="52"/>
      <c r="K47" s="61">
        <f>SUM(K41:K46)</f>
        <v>275.14999999999998</v>
      </c>
      <c r="L47" s="54">
        <f t="shared" si="14"/>
        <v>275.14999999999998</v>
      </c>
      <c r="M47" s="55"/>
      <c r="N47" s="56"/>
      <c r="O47" s="47"/>
    </row>
    <row r="48" spans="1:15" ht="15">
      <c r="A48" s="41">
        <v>6</v>
      </c>
      <c r="B48" s="42" t="s">
        <v>32</v>
      </c>
      <c r="C48" s="43"/>
      <c r="D48" s="41"/>
      <c r="E48" s="42"/>
      <c r="F48" s="42"/>
      <c r="G48" s="44"/>
      <c r="H48" s="42"/>
      <c r="I48" s="42"/>
      <c r="J48" s="42"/>
      <c r="K48" s="41"/>
      <c r="L48" s="45">
        <f>SUM(K49:K54)</f>
        <v>275.09999999999997</v>
      </c>
      <c r="M48" s="46"/>
      <c r="N48" s="47" t="s">
        <v>33</v>
      </c>
      <c r="O48" s="48"/>
    </row>
    <row r="49" spans="1:15" outlineLevel="1">
      <c r="A49" s="48"/>
      <c r="B49" s="49">
        <v>5</v>
      </c>
      <c r="C49" s="43" t="s">
        <v>12</v>
      </c>
      <c r="D49" s="50">
        <v>2.6</v>
      </c>
      <c r="E49" s="51">
        <v>7.5</v>
      </c>
      <c r="F49" s="51">
        <v>7</v>
      </c>
      <c r="G49" s="51">
        <v>7.5</v>
      </c>
      <c r="H49" s="51">
        <v>7.5</v>
      </c>
      <c r="I49" s="51">
        <v>7.5</v>
      </c>
      <c r="J49" s="52">
        <f t="shared" ref="J49:J54" si="15">(SUM(E49:I49) -MAX(E49:I49)-MIN(E49:I49))</f>
        <v>22.5</v>
      </c>
      <c r="K49" s="53">
        <f t="shared" ref="K49:K54" si="16">(SUM(E49:I49) -MAX(E49:I49)-MIN(E49:I49))*D49</f>
        <v>58.5</v>
      </c>
      <c r="L49" s="54">
        <f t="shared" ref="L49:L55" si="17">L48</f>
        <v>275.09999999999997</v>
      </c>
      <c r="M49" s="55"/>
      <c r="N49" s="47"/>
      <c r="O49" s="47"/>
    </row>
    <row r="50" spans="1:15" outlineLevel="1">
      <c r="A50" s="55"/>
      <c r="B50" s="49">
        <v>5</v>
      </c>
      <c r="C50" s="43" t="s">
        <v>11</v>
      </c>
      <c r="D50" s="50">
        <v>3.1</v>
      </c>
      <c r="E50" s="51">
        <v>6.5</v>
      </c>
      <c r="F50" s="51">
        <v>6.5</v>
      </c>
      <c r="G50" s="51">
        <v>7</v>
      </c>
      <c r="H50" s="51">
        <v>6.5</v>
      </c>
      <c r="I50" s="51">
        <v>6.5</v>
      </c>
      <c r="J50" s="52">
        <f t="shared" si="15"/>
        <v>19.5</v>
      </c>
      <c r="K50" s="53">
        <f t="shared" si="16"/>
        <v>60.45</v>
      </c>
      <c r="L50" s="54">
        <f t="shared" si="17"/>
        <v>275.09999999999997</v>
      </c>
      <c r="M50" s="55"/>
      <c r="N50" s="56"/>
      <c r="O50" s="47"/>
    </row>
    <row r="51" spans="1:15" outlineLevel="1">
      <c r="A51" s="55"/>
      <c r="B51" s="49">
        <v>5</v>
      </c>
      <c r="C51" s="43" t="s">
        <v>13</v>
      </c>
      <c r="D51" s="50">
        <v>3</v>
      </c>
      <c r="E51" s="51">
        <v>3</v>
      </c>
      <c r="F51" s="51">
        <v>2.5</v>
      </c>
      <c r="G51" s="51">
        <v>3.5</v>
      </c>
      <c r="H51" s="51">
        <v>2</v>
      </c>
      <c r="I51" s="51">
        <v>2</v>
      </c>
      <c r="J51" s="52">
        <f t="shared" si="15"/>
        <v>7.5</v>
      </c>
      <c r="K51" s="53">
        <f t="shared" si="16"/>
        <v>22.5</v>
      </c>
      <c r="L51" s="54">
        <f t="shared" si="17"/>
        <v>275.09999999999997</v>
      </c>
      <c r="M51" s="55"/>
      <c r="N51" s="56"/>
      <c r="O51" s="47"/>
    </row>
    <row r="52" spans="1:15" outlineLevel="1">
      <c r="A52" s="55"/>
      <c r="B52" s="49">
        <v>5</v>
      </c>
      <c r="C52" s="43" t="s">
        <v>27</v>
      </c>
      <c r="D52" s="50">
        <v>2.6</v>
      </c>
      <c r="E52" s="51">
        <v>6.5</v>
      </c>
      <c r="F52" s="51">
        <v>6</v>
      </c>
      <c r="G52" s="51">
        <v>6.5</v>
      </c>
      <c r="H52" s="51">
        <v>6.5</v>
      </c>
      <c r="I52" s="51">
        <v>6.5</v>
      </c>
      <c r="J52" s="52">
        <f t="shared" si="15"/>
        <v>19.5</v>
      </c>
      <c r="K52" s="53">
        <f t="shared" si="16"/>
        <v>50.7</v>
      </c>
      <c r="L52" s="54">
        <f t="shared" si="17"/>
        <v>275.09999999999997</v>
      </c>
      <c r="M52" s="55"/>
      <c r="N52" s="56"/>
      <c r="O52" s="47"/>
    </row>
    <row r="53" spans="1:15" outlineLevel="1">
      <c r="A53" s="55"/>
      <c r="B53" s="49">
        <v>5</v>
      </c>
      <c r="C53" s="43" t="s">
        <v>20</v>
      </c>
      <c r="D53" s="50">
        <v>2.1</v>
      </c>
      <c r="E53" s="51">
        <v>4.5</v>
      </c>
      <c r="F53" s="51">
        <v>4.5</v>
      </c>
      <c r="G53" s="51">
        <v>4.5</v>
      </c>
      <c r="H53" s="51">
        <v>4.5</v>
      </c>
      <c r="I53" s="51">
        <v>4</v>
      </c>
      <c r="J53" s="52">
        <f t="shared" si="15"/>
        <v>13.5</v>
      </c>
      <c r="K53" s="53">
        <f t="shared" si="16"/>
        <v>28.35</v>
      </c>
      <c r="L53" s="54">
        <f t="shared" si="17"/>
        <v>275.09999999999997</v>
      </c>
      <c r="M53" s="55"/>
      <c r="N53" s="56"/>
      <c r="O53" s="47"/>
    </row>
    <row r="54" spans="1:15" outlineLevel="1">
      <c r="A54" s="55"/>
      <c r="B54" s="49">
        <v>5</v>
      </c>
      <c r="C54" s="43" t="s">
        <v>15</v>
      </c>
      <c r="D54" s="50">
        <v>2.6</v>
      </c>
      <c r="E54" s="51">
        <v>7</v>
      </c>
      <c r="F54" s="51">
        <v>7.5</v>
      </c>
      <c r="G54" s="51">
        <v>7</v>
      </c>
      <c r="H54" s="51">
        <v>7</v>
      </c>
      <c r="I54" s="51">
        <v>7</v>
      </c>
      <c r="J54" s="52">
        <f t="shared" si="15"/>
        <v>21</v>
      </c>
      <c r="K54" s="53">
        <f t="shared" si="16"/>
        <v>54.6</v>
      </c>
      <c r="L54" s="54">
        <f t="shared" si="17"/>
        <v>275.09999999999997</v>
      </c>
      <c r="M54" s="55"/>
      <c r="N54" s="56"/>
      <c r="O54" s="47"/>
    </row>
    <row r="55" spans="1:15" outlineLevel="1">
      <c r="A55" s="55"/>
      <c r="B55" s="57"/>
      <c r="C55" s="58" t="s">
        <v>17</v>
      </c>
      <c r="D55" s="59">
        <f>SUM(D49:D54)</f>
        <v>15.999999999999998</v>
      </c>
      <c r="E55" s="60"/>
      <c r="F55" s="51"/>
      <c r="G55" s="51"/>
      <c r="H55" s="51"/>
      <c r="I55" s="51"/>
      <c r="J55" s="52"/>
      <c r="K55" s="61">
        <f>SUM(K49:K54)</f>
        <v>275.09999999999997</v>
      </c>
      <c r="L55" s="54">
        <f t="shared" si="17"/>
        <v>275.09999999999997</v>
      </c>
      <c r="M55" s="55"/>
      <c r="N55" s="56"/>
      <c r="O55" s="47"/>
    </row>
    <row r="56" spans="1:15" ht="15">
      <c r="A56" s="41">
        <v>7</v>
      </c>
      <c r="B56" s="42" t="s">
        <v>34</v>
      </c>
      <c r="C56" s="43"/>
      <c r="D56" s="41"/>
      <c r="E56" s="42"/>
      <c r="F56" s="42"/>
      <c r="G56" s="44"/>
      <c r="H56" s="42"/>
      <c r="I56" s="42"/>
      <c r="J56" s="42"/>
      <c r="K56" s="41"/>
      <c r="L56" s="45">
        <f>SUM(K57:K62)</f>
        <v>224.85000000000002</v>
      </c>
      <c r="M56" s="46"/>
      <c r="N56" s="47" t="s">
        <v>10</v>
      </c>
      <c r="O56" s="48"/>
    </row>
    <row r="57" spans="1:15" outlineLevel="1">
      <c r="A57" s="48"/>
      <c r="B57" s="49">
        <v>7</v>
      </c>
      <c r="C57" s="43" t="s">
        <v>12</v>
      </c>
      <c r="D57" s="50">
        <v>2.4</v>
      </c>
      <c r="E57" s="51">
        <v>6</v>
      </c>
      <c r="F57" s="51">
        <v>6</v>
      </c>
      <c r="G57" s="51">
        <v>6.5</v>
      </c>
      <c r="H57" s="51">
        <v>6.5</v>
      </c>
      <c r="I57" s="51">
        <v>6.5</v>
      </c>
      <c r="J57" s="52">
        <f t="shared" ref="J57:J62" si="18">(SUM(E57:I57) -MAX(E57:I57)-MIN(E57:I57))</f>
        <v>19</v>
      </c>
      <c r="K57" s="53">
        <f t="shared" ref="K57:K62" si="19">(SUM(E57:I57) -MAX(E57:I57)-MIN(E57:I57))*D57</f>
        <v>45.6</v>
      </c>
      <c r="L57" s="54">
        <f t="shared" ref="L57:L63" si="20">L56</f>
        <v>224.85000000000002</v>
      </c>
      <c r="M57" s="55"/>
      <c r="N57" s="47"/>
      <c r="O57" s="47"/>
    </row>
    <row r="58" spans="1:15" outlineLevel="1">
      <c r="A58" s="55"/>
      <c r="B58" s="49">
        <v>7</v>
      </c>
      <c r="C58" s="43" t="s">
        <v>11</v>
      </c>
      <c r="D58" s="50">
        <v>2.7</v>
      </c>
      <c r="E58" s="51">
        <v>5.5</v>
      </c>
      <c r="F58" s="51">
        <v>5.5</v>
      </c>
      <c r="G58" s="51">
        <v>5.5</v>
      </c>
      <c r="H58" s="51">
        <v>5</v>
      </c>
      <c r="I58" s="51">
        <v>4.5</v>
      </c>
      <c r="J58" s="52">
        <f t="shared" si="18"/>
        <v>16</v>
      </c>
      <c r="K58" s="53">
        <f t="shared" si="19"/>
        <v>43.2</v>
      </c>
      <c r="L58" s="54">
        <f t="shared" si="20"/>
        <v>224.85000000000002</v>
      </c>
      <c r="M58" s="55"/>
      <c r="N58" s="56"/>
      <c r="O58" s="47"/>
    </row>
    <row r="59" spans="1:15" outlineLevel="1">
      <c r="A59" s="55"/>
      <c r="B59" s="49">
        <v>7</v>
      </c>
      <c r="C59" s="43" t="s">
        <v>13</v>
      </c>
      <c r="D59" s="50">
        <v>2.8</v>
      </c>
      <c r="E59" s="51">
        <v>6</v>
      </c>
      <c r="F59" s="51">
        <v>6</v>
      </c>
      <c r="G59" s="51">
        <v>6</v>
      </c>
      <c r="H59" s="51">
        <v>6</v>
      </c>
      <c r="I59" s="51">
        <v>6</v>
      </c>
      <c r="J59" s="52">
        <f t="shared" si="18"/>
        <v>18</v>
      </c>
      <c r="K59" s="53">
        <f t="shared" si="19"/>
        <v>50.4</v>
      </c>
      <c r="L59" s="54">
        <f t="shared" si="20"/>
        <v>224.85000000000002</v>
      </c>
      <c r="M59" s="55"/>
      <c r="N59" s="56"/>
      <c r="O59" s="47"/>
    </row>
    <row r="60" spans="1:15" outlineLevel="1">
      <c r="A60" s="55"/>
      <c r="B60" s="49">
        <v>7</v>
      </c>
      <c r="C60" s="43" t="s">
        <v>15</v>
      </c>
      <c r="D60" s="50">
        <v>2.5</v>
      </c>
      <c r="E60" s="51">
        <v>7</v>
      </c>
      <c r="F60" s="51">
        <v>6.5</v>
      </c>
      <c r="G60" s="51">
        <v>7</v>
      </c>
      <c r="H60" s="51">
        <v>7.5</v>
      </c>
      <c r="I60" s="51">
        <v>7</v>
      </c>
      <c r="J60" s="52">
        <f t="shared" si="18"/>
        <v>21</v>
      </c>
      <c r="K60" s="53">
        <f t="shared" si="19"/>
        <v>52.5</v>
      </c>
      <c r="L60" s="54">
        <f t="shared" si="20"/>
        <v>224.85000000000002</v>
      </c>
      <c r="M60" s="55"/>
      <c r="N60" s="56"/>
      <c r="O60" s="47"/>
    </row>
    <row r="61" spans="1:15" outlineLevel="1">
      <c r="A61" s="55"/>
      <c r="B61" s="49">
        <v>7</v>
      </c>
      <c r="C61" s="43" t="s">
        <v>35</v>
      </c>
      <c r="D61" s="50">
        <v>2.7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2">
        <f t="shared" si="18"/>
        <v>0</v>
      </c>
      <c r="K61" s="53">
        <f t="shared" si="19"/>
        <v>0</v>
      </c>
      <c r="L61" s="54">
        <f t="shared" si="20"/>
        <v>224.85000000000002</v>
      </c>
      <c r="M61" s="55"/>
      <c r="N61" s="56"/>
      <c r="O61" s="47"/>
    </row>
    <row r="62" spans="1:15" outlineLevel="1">
      <c r="A62" s="55"/>
      <c r="B62" s="49">
        <v>5</v>
      </c>
      <c r="C62" s="43" t="s">
        <v>14</v>
      </c>
      <c r="D62" s="50">
        <v>1.7</v>
      </c>
      <c r="E62" s="51">
        <v>6.5</v>
      </c>
      <c r="F62" s="51">
        <v>6.5</v>
      </c>
      <c r="G62" s="51">
        <v>7</v>
      </c>
      <c r="H62" s="51">
        <v>6.5</v>
      </c>
      <c r="I62" s="51">
        <v>6.5</v>
      </c>
      <c r="J62" s="52">
        <f t="shared" si="18"/>
        <v>19.5</v>
      </c>
      <c r="K62" s="53">
        <f t="shared" si="19"/>
        <v>33.15</v>
      </c>
      <c r="L62" s="54">
        <f t="shared" si="20"/>
        <v>224.85000000000002</v>
      </c>
      <c r="M62" s="55"/>
      <c r="N62" s="56"/>
      <c r="O62" s="47"/>
    </row>
    <row r="63" spans="1:15" outlineLevel="1">
      <c r="A63" s="55"/>
      <c r="B63" s="57"/>
      <c r="C63" s="58" t="s">
        <v>17</v>
      </c>
      <c r="D63" s="59">
        <f>SUM(D57:D62)</f>
        <v>14.799999999999997</v>
      </c>
      <c r="E63" s="60"/>
      <c r="F63" s="51"/>
      <c r="G63" s="51"/>
      <c r="H63" s="51"/>
      <c r="I63" s="51"/>
      <c r="J63" s="52"/>
      <c r="K63" s="61">
        <f>SUM(K57:K62)</f>
        <v>224.85000000000002</v>
      </c>
      <c r="L63" s="54">
        <f t="shared" si="20"/>
        <v>224.85000000000002</v>
      </c>
      <c r="M63" s="55"/>
      <c r="N63" s="56"/>
      <c r="O63" s="47"/>
    </row>
    <row r="64" spans="1:15" ht="15">
      <c r="A64" s="41">
        <v>8</v>
      </c>
      <c r="B64" s="42" t="s">
        <v>36</v>
      </c>
      <c r="C64" s="43"/>
      <c r="D64" s="41"/>
      <c r="E64" s="42"/>
      <c r="F64" s="42"/>
      <c r="G64" s="44"/>
      <c r="H64" s="42"/>
      <c r="I64" s="42"/>
      <c r="J64" s="42"/>
      <c r="K64" s="41"/>
      <c r="L64" s="45">
        <f>SUM(K65:K70)</f>
        <v>186.8</v>
      </c>
      <c r="M64" s="46"/>
      <c r="N64" s="47" t="s">
        <v>37</v>
      </c>
      <c r="O64" s="48"/>
    </row>
    <row r="65" spans="1:15" outlineLevel="1">
      <c r="A65" s="48"/>
      <c r="B65" s="49">
        <v>7</v>
      </c>
      <c r="C65" s="43" t="s">
        <v>11</v>
      </c>
      <c r="D65" s="50">
        <v>2.7</v>
      </c>
      <c r="E65" s="51">
        <v>6</v>
      </c>
      <c r="F65" s="51">
        <v>5</v>
      </c>
      <c r="G65" s="51">
        <v>6</v>
      </c>
      <c r="H65" s="51">
        <v>6</v>
      </c>
      <c r="I65" s="51">
        <v>6</v>
      </c>
      <c r="J65" s="52">
        <f t="shared" ref="J65:J70" si="21">(SUM(E65:I65) -MAX(E65:I65)-MIN(E65:I65))</f>
        <v>18</v>
      </c>
      <c r="K65" s="53">
        <f t="shared" ref="K65:K70" si="22">(SUM(E65:I65) -MAX(E65:I65)-MIN(E65:I65))*D65</f>
        <v>48.6</v>
      </c>
      <c r="L65" s="54">
        <f t="shared" ref="L65:L71" si="23">L64</f>
        <v>186.8</v>
      </c>
      <c r="M65" s="55"/>
      <c r="N65" s="47"/>
      <c r="O65" s="47"/>
    </row>
    <row r="66" spans="1:15" outlineLevel="1">
      <c r="A66" s="55"/>
      <c r="B66" s="49">
        <v>5</v>
      </c>
      <c r="C66" s="43" t="s">
        <v>12</v>
      </c>
      <c r="D66" s="50">
        <v>2.6</v>
      </c>
      <c r="E66" s="51">
        <v>1.5</v>
      </c>
      <c r="F66" s="51">
        <v>2</v>
      </c>
      <c r="G66" s="51">
        <v>2</v>
      </c>
      <c r="H66" s="51">
        <v>1.5</v>
      </c>
      <c r="I66" s="51">
        <v>2</v>
      </c>
      <c r="J66" s="52">
        <f t="shared" si="21"/>
        <v>5.5</v>
      </c>
      <c r="K66" s="53">
        <f t="shared" si="22"/>
        <v>14.3</v>
      </c>
      <c r="L66" s="54">
        <f t="shared" si="23"/>
        <v>186.8</v>
      </c>
      <c r="M66" s="55"/>
      <c r="N66" s="56"/>
      <c r="O66" s="47"/>
    </row>
    <row r="67" spans="1:15" outlineLevel="1">
      <c r="A67" s="55"/>
      <c r="B67" s="49">
        <v>5</v>
      </c>
      <c r="C67" s="43" t="s">
        <v>38</v>
      </c>
      <c r="D67" s="50">
        <v>2.2999999999999998</v>
      </c>
      <c r="E67" s="51">
        <v>5</v>
      </c>
      <c r="F67" s="51">
        <v>5.5</v>
      </c>
      <c r="G67" s="51">
        <v>5</v>
      </c>
      <c r="H67" s="51">
        <v>5</v>
      </c>
      <c r="I67" s="51">
        <v>4.5</v>
      </c>
      <c r="J67" s="52">
        <f t="shared" si="21"/>
        <v>15</v>
      </c>
      <c r="K67" s="53">
        <f t="shared" si="22"/>
        <v>34.5</v>
      </c>
      <c r="L67" s="54">
        <f t="shared" si="23"/>
        <v>186.8</v>
      </c>
      <c r="M67" s="55"/>
      <c r="N67" s="56"/>
      <c r="O67" s="47"/>
    </row>
    <row r="68" spans="1:15" outlineLevel="1">
      <c r="A68" s="55"/>
      <c r="B68" s="49">
        <v>5</v>
      </c>
      <c r="C68" s="43" t="s">
        <v>20</v>
      </c>
      <c r="D68" s="50">
        <v>2.1</v>
      </c>
      <c r="E68" s="51">
        <v>5.5</v>
      </c>
      <c r="F68" s="51">
        <v>6</v>
      </c>
      <c r="G68" s="51">
        <v>6</v>
      </c>
      <c r="H68" s="51">
        <v>6</v>
      </c>
      <c r="I68" s="51">
        <v>6</v>
      </c>
      <c r="J68" s="52">
        <f t="shared" si="21"/>
        <v>18</v>
      </c>
      <c r="K68" s="53">
        <f t="shared" si="22"/>
        <v>37.800000000000004</v>
      </c>
      <c r="L68" s="54">
        <f t="shared" si="23"/>
        <v>186.8</v>
      </c>
      <c r="M68" s="55"/>
      <c r="N68" s="56"/>
      <c r="O68" s="47"/>
    </row>
    <row r="69" spans="1:15" outlineLevel="1">
      <c r="A69" s="55"/>
      <c r="B69" s="49">
        <v>5</v>
      </c>
      <c r="C69" s="43" t="s">
        <v>23</v>
      </c>
      <c r="D69" s="50">
        <v>2.5</v>
      </c>
      <c r="E69" s="51">
        <v>4.5</v>
      </c>
      <c r="F69" s="51">
        <v>4</v>
      </c>
      <c r="G69" s="51">
        <v>4.5</v>
      </c>
      <c r="H69" s="51">
        <v>4.5</v>
      </c>
      <c r="I69" s="51">
        <v>4.5</v>
      </c>
      <c r="J69" s="52">
        <f t="shared" si="21"/>
        <v>13.5</v>
      </c>
      <c r="K69" s="53">
        <f t="shared" si="22"/>
        <v>33.75</v>
      </c>
      <c r="L69" s="54">
        <f t="shared" si="23"/>
        <v>186.8</v>
      </c>
      <c r="M69" s="55"/>
      <c r="N69" s="56"/>
      <c r="O69" s="47"/>
    </row>
    <row r="70" spans="1:15" outlineLevel="1">
      <c r="A70" s="55"/>
      <c r="B70" s="49">
        <v>5</v>
      </c>
      <c r="C70" s="43" t="s">
        <v>39</v>
      </c>
      <c r="D70" s="50">
        <v>1.7</v>
      </c>
      <c r="E70" s="51">
        <v>3.5</v>
      </c>
      <c r="F70" s="51">
        <v>3.5</v>
      </c>
      <c r="G70" s="51">
        <v>3.5</v>
      </c>
      <c r="H70" s="51">
        <v>3</v>
      </c>
      <c r="I70" s="51">
        <v>3.5</v>
      </c>
      <c r="J70" s="52">
        <f t="shared" si="21"/>
        <v>10.5</v>
      </c>
      <c r="K70" s="53">
        <f t="shared" si="22"/>
        <v>17.849999999999998</v>
      </c>
      <c r="L70" s="54">
        <f t="shared" si="23"/>
        <v>186.8</v>
      </c>
      <c r="M70" s="55"/>
      <c r="N70" s="56"/>
      <c r="O70" s="47"/>
    </row>
    <row r="71" spans="1:15" outlineLevel="1">
      <c r="A71" s="55"/>
      <c r="B71" s="57"/>
      <c r="C71" s="58" t="s">
        <v>17</v>
      </c>
      <c r="D71" s="59">
        <f>SUM(D65:D70)</f>
        <v>13.9</v>
      </c>
      <c r="E71" s="60"/>
      <c r="F71" s="51"/>
      <c r="G71" s="51"/>
      <c r="H71" s="51"/>
      <c r="I71" s="51"/>
      <c r="J71" s="52"/>
      <c r="K71" s="61">
        <f>SUM(K65:K70)</f>
        <v>186.8</v>
      </c>
      <c r="L71" s="54">
        <f t="shared" si="23"/>
        <v>186.8</v>
      </c>
      <c r="M71" s="55"/>
      <c r="N71" s="56"/>
      <c r="O71" s="47"/>
    </row>
    <row r="72" spans="1:15" s="62" customFormat="1" ht="15">
      <c r="A72" s="41">
        <v>9</v>
      </c>
      <c r="B72" s="42" t="s">
        <v>40</v>
      </c>
      <c r="C72" s="43"/>
      <c r="D72" s="41"/>
      <c r="E72" s="42"/>
      <c r="F72" s="42"/>
      <c r="G72" s="44"/>
      <c r="H72" s="42"/>
      <c r="I72" s="42"/>
      <c r="J72" s="42"/>
      <c r="K72" s="41"/>
      <c r="L72" s="45">
        <f>SUM(K73:K78)</f>
        <v>181.95</v>
      </c>
      <c r="M72" s="46"/>
      <c r="N72" s="47" t="s">
        <v>41</v>
      </c>
      <c r="O72" s="48"/>
    </row>
    <row r="73" spans="1:15" outlineLevel="1">
      <c r="A73" s="48"/>
      <c r="B73" s="49">
        <v>7</v>
      </c>
      <c r="C73" s="43" t="s">
        <v>12</v>
      </c>
      <c r="D73" s="50">
        <v>2.4</v>
      </c>
      <c r="E73" s="51">
        <v>4.5</v>
      </c>
      <c r="F73" s="51">
        <v>5</v>
      </c>
      <c r="G73" s="51">
        <v>5</v>
      </c>
      <c r="H73" s="51">
        <v>4.5</v>
      </c>
      <c r="I73" s="51">
        <v>4.5</v>
      </c>
      <c r="J73" s="52">
        <f t="shared" ref="J73:J78" si="24">(SUM(E73:I73) -MAX(E73:I73)-MIN(E73:I73))</f>
        <v>14</v>
      </c>
      <c r="K73" s="53">
        <f t="shared" ref="K73:K78" si="25">(SUM(E73:I73) -MAX(E73:I73)-MIN(E73:I73))*D73</f>
        <v>33.6</v>
      </c>
      <c r="L73" s="54">
        <f t="shared" ref="L73:L79" si="26">L72</f>
        <v>181.95</v>
      </c>
      <c r="M73" s="55"/>
      <c r="N73" s="47"/>
      <c r="O73" s="47"/>
    </row>
    <row r="74" spans="1:15" outlineLevel="1">
      <c r="A74" s="55"/>
      <c r="B74" s="49">
        <v>7</v>
      </c>
      <c r="C74" s="43" t="s">
        <v>11</v>
      </c>
      <c r="D74" s="50">
        <v>2.7</v>
      </c>
      <c r="E74" s="51">
        <v>4</v>
      </c>
      <c r="F74" s="51">
        <v>3.5</v>
      </c>
      <c r="G74" s="51">
        <v>3.5</v>
      </c>
      <c r="H74" s="51">
        <v>3.5</v>
      </c>
      <c r="I74" s="51">
        <v>4</v>
      </c>
      <c r="J74" s="52">
        <f t="shared" si="24"/>
        <v>11</v>
      </c>
      <c r="K74" s="53">
        <f t="shared" si="25"/>
        <v>29.700000000000003</v>
      </c>
      <c r="L74" s="54">
        <f t="shared" si="26"/>
        <v>181.95</v>
      </c>
      <c r="M74" s="55"/>
      <c r="N74" s="56"/>
      <c r="O74" s="47"/>
    </row>
    <row r="75" spans="1:15" outlineLevel="1">
      <c r="A75" s="55"/>
      <c r="B75" s="49">
        <v>5</v>
      </c>
      <c r="C75" s="43" t="s">
        <v>38</v>
      </c>
      <c r="D75" s="50">
        <v>2.2999999999999998</v>
      </c>
      <c r="E75" s="51">
        <v>3.5</v>
      </c>
      <c r="F75" s="51">
        <v>4</v>
      </c>
      <c r="G75" s="51">
        <v>4</v>
      </c>
      <c r="H75" s="51">
        <v>3</v>
      </c>
      <c r="I75" s="51">
        <v>3</v>
      </c>
      <c r="J75" s="52">
        <f t="shared" si="24"/>
        <v>10.5</v>
      </c>
      <c r="K75" s="53">
        <f t="shared" si="25"/>
        <v>24.15</v>
      </c>
      <c r="L75" s="54">
        <f t="shared" si="26"/>
        <v>181.95</v>
      </c>
      <c r="M75" s="55"/>
      <c r="N75" s="56"/>
      <c r="O75" s="47"/>
    </row>
    <row r="76" spans="1:15" outlineLevel="1">
      <c r="A76" s="55"/>
      <c r="B76" s="49">
        <v>5</v>
      </c>
      <c r="C76" s="43" t="s">
        <v>20</v>
      </c>
      <c r="D76" s="50">
        <v>2.1</v>
      </c>
      <c r="E76" s="51">
        <v>4.5</v>
      </c>
      <c r="F76" s="51">
        <v>4.5</v>
      </c>
      <c r="G76" s="51">
        <v>4.5</v>
      </c>
      <c r="H76" s="51">
        <v>4</v>
      </c>
      <c r="I76" s="51">
        <v>4</v>
      </c>
      <c r="J76" s="52">
        <f t="shared" si="24"/>
        <v>13</v>
      </c>
      <c r="K76" s="53">
        <f t="shared" si="25"/>
        <v>27.3</v>
      </c>
      <c r="L76" s="54">
        <f t="shared" si="26"/>
        <v>181.95</v>
      </c>
      <c r="M76" s="55"/>
      <c r="N76" s="56"/>
      <c r="O76" s="47"/>
    </row>
    <row r="77" spans="1:15" outlineLevel="1">
      <c r="A77" s="55"/>
      <c r="B77" s="49">
        <v>5</v>
      </c>
      <c r="C77" s="43" t="s">
        <v>42</v>
      </c>
      <c r="D77" s="50">
        <v>2.2000000000000002</v>
      </c>
      <c r="E77" s="51">
        <v>5.5</v>
      </c>
      <c r="F77" s="51">
        <v>5</v>
      </c>
      <c r="G77" s="51">
        <v>5</v>
      </c>
      <c r="H77" s="51">
        <v>5</v>
      </c>
      <c r="I77" s="51">
        <v>4.5</v>
      </c>
      <c r="J77" s="52">
        <f t="shared" si="24"/>
        <v>15</v>
      </c>
      <c r="K77" s="53">
        <f t="shared" si="25"/>
        <v>33</v>
      </c>
      <c r="L77" s="54">
        <f t="shared" si="26"/>
        <v>181.95</v>
      </c>
      <c r="M77" s="55"/>
      <c r="N77" s="56"/>
      <c r="O77" s="47"/>
    </row>
    <row r="78" spans="1:15" outlineLevel="1">
      <c r="A78" s="55"/>
      <c r="B78" s="49">
        <v>7</v>
      </c>
      <c r="C78" s="43" t="s">
        <v>39</v>
      </c>
      <c r="D78" s="50">
        <v>1.8</v>
      </c>
      <c r="E78" s="51">
        <v>6.5</v>
      </c>
      <c r="F78" s="51">
        <v>6.5</v>
      </c>
      <c r="G78" s="51">
        <v>6</v>
      </c>
      <c r="H78" s="51">
        <v>6</v>
      </c>
      <c r="I78" s="51">
        <v>7</v>
      </c>
      <c r="J78" s="52">
        <f t="shared" si="24"/>
        <v>19</v>
      </c>
      <c r="K78" s="53">
        <f t="shared" si="25"/>
        <v>34.200000000000003</v>
      </c>
      <c r="L78" s="54">
        <f t="shared" si="26"/>
        <v>181.95</v>
      </c>
      <c r="M78" s="55"/>
      <c r="N78" s="56"/>
      <c r="O78" s="47"/>
    </row>
    <row r="79" spans="1:15" outlineLevel="1">
      <c r="A79" s="55"/>
      <c r="B79" s="57"/>
      <c r="C79" s="58" t="s">
        <v>17</v>
      </c>
      <c r="D79" s="59">
        <f>SUM(D73:D78)</f>
        <v>13.5</v>
      </c>
      <c r="E79" s="60"/>
      <c r="F79" s="51"/>
      <c r="G79" s="51"/>
      <c r="H79" s="51"/>
      <c r="I79" s="51"/>
      <c r="J79" s="52"/>
      <c r="K79" s="61">
        <f>SUM(K73:K78)</f>
        <v>181.95</v>
      </c>
      <c r="L79" s="54">
        <f t="shared" si="26"/>
        <v>181.95</v>
      </c>
      <c r="M79" s="55"/>
      <c r="N79" s="56"/>
      <c r="O79" s="47"/>
    </row>
  </sheetData>
  <mergeCells count="8">
    <mergeCell ref="M5:M6"/>
    <mergeCell ref="N5:N6"/>
    <mergeCell ref="A5:A6"/>
    <mergeCell ref="B5:B6"/>
    <mergeCell ref="C5:C6"/>
    <mergeCell ref="D5:D6"/>
    <mergeCell ref="E5:I5"/>
    <mergeCell ref="L5:L6"/>
  </mergeCells>
  <pageMargins left="0.98425196850393704" right="0" top="1.1811023622047245" bottom="0" header="0.31496062992125984" footer="0.31496062992125984"/>
  <pageSetup paperSize="9" scale="87" orientation="portrait" r:id="rId1"/>
  <headerFooter alignWithMargins="0">
    <oddHeader>&amp;CФЕДЕРАЦИЯ ПРЫЖКОВ В  ВОДУ МОСКОВСКОЙ ОБЛАСТИ
Администрация Рузского муниципального района
Всероссийские соревнования "САЛЮТ ПОБЕДЫ"
10-13 мая 2015г.
ДВВС РУЗА</oddHead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Ю-С-ВЫШ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2015-05-29T07:34:35Z</dcterms:created>
  <dcterms:modified xsi:type="dcterms:W3CDTF">2015-05-29T07:35:25Z</dcterms:modified>
</cp:coreProperties>
</file>