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Д-С-ВЫШ " sheetId="1" r:id="rId1"/>
  </sheets>
  <calcPr calcId="145621"/>
</workbook>
</file>

<file path=xl/calcChain.xml><?xml version="1.0" encoding="utf-8"?>
<calcChain xmlns="http://schemas.openxmlformats.org/spreadsheetml/2006/main">
  <c r="D50" i="1" l="1"/>
  <c r="K49" i="1"/>
  <c r="J49" i="1"/>
  <c r="K48" i="1"/>
  <c r="J48" i="1"/>
  <c r="K47" i="1"/>
  <c r="J47" i="1"/>
  <c r="K46" i="1"/>
  <c r="K50" i="1" s="1"/>
  <c r="J46" i="1"/>
  <c r="K45" i="1"/>
  <c r="J45" i="1"/>
  <c r="L44" i="1"/>
  <c r="L45" i="1" s="1"/>
  <c r="L46" i="1" s="1"/>
  <c r="L47" i="1" s="1"/>
  <c r="L48" i="1" s="1"/>
  <c r="L49" i="1" s="1"/>
  <c r="L50" i="1" s="1"/>
  <c r="D43" i="1"/>
  <c r="K42" i="1"/>
  <c r="J42" i="1"/>
  <c r="K41" i="1"/>
  <c r="L37" i="1" s="1"/>
  <c r="L38" i="1" s="1"/>
  <c r="L39" i="1" s="1"/>
  <c r="L40" i="1" s="1"/>
  <c r="L41" i="1" s="1"/>
  <c r="L42" i="1" s="1"/>
  <c r="L43" i="1" s="1"/>
  <c r="J41" i="1"/>
  <c r="K40" i="1"/>
  <c r="J40" i="1"/>
  <c r="K39" i="1"/>
  <c r="J39" i="1"/>
  <c r="K38" i="1"/>
  <c r="K43" i="1" s="1"/>
  <c r="J38" i="1"/>
  <c r="D36" i="1"/>
  <c r="K35" i="1"/>
  <c r="J35" i="1"/>
  <c r="K34" i="1"/>
  <c r="J34" i="1"/>
  <c r="K33" i="1"/>
  <c r="J33" i="1"/>
  <c r="K32" i="1"/>
  <c r="J32" i="1"/>
  <c r="K31" i="1"/>
  <c r="L30" i="1" s="1"/>
  <c r="L31" i="1" s="1"/>
  <c r="L32" i="1" s="1"/>
  <c r="L33" i="1" s="1"/>
  <c r="L34" i="1" s="1"/>
  <c r="L35" i="1" s="1"/>
  <c r="L36" i="1" s="1"/>
  <c r="J31" i="1"/>
  <c r="D29" i="1"/>
  <c r="K28" i="1"/>
  <c r="J28" i="1"/>
  <c r="K27" i="1"/>
  <c r="J27" i="1"/>
  <c r="K26" i="1"/>
  <c r="J26" i="1"/>
  <c r="K25" i="1"/>
  <c r="K29" i="1" s="1"/>
  <c r="J25" i="1"/>
  <c r="K24" i="1"/>
  <c r="L23" i="1" s="1"/>
  <c r="L24" i="1" s="1"/>
  <c r="L25" i="1" s="1"/>
  <c r="L26" i="1" s="1"/>
  <c r="L27" i="1" s="1"/>
  <c r="L28" i="1" s="1"/>
  <c r="L29" i="1" s="1"/>
  <c r="J24" i="1"/>
  <c r="D22" i="1"/>
  <c r="K21" i="1"/>
  <c r="J21" i="1"/>
  <c r="K20" i="1"/>
  <c r="J20" i="1"/>
  <c r="K19" i="1"/>
  <c r="J19" i="1"/>
  <c r="K18" i="1"/>
  <c r="K22" i="1" s="1"/>
  <c r="J18" i="1"/>
  <c r="K17" i="1"/>
  <c r="J17" i="1"/>
  <c r="L16" i="1"/>
  <c r="L17" i="1" s="1"/>
  <c r="L18" i="1" s="1"/>
  <c r="L19" i="1" s="1"/>
  <c r="L20" i="1" s="1"/>
  <c r="L21" i="1" s="1"/>
  <c r="L22" i="1" s="1"/>
  <c r="D15" i="1"/>
  <c r="K14" i="1"/>
  <c r="J14" i="1"/>
  <c r="K13" i="1"/>
  <c r="L9" i="1" s="1"/>
  <c r="L10" i="1" s="1"/>
  <c r="L11" i="1" s="1"/>
  <c r="L12" i="1" s="1"/>
  <c r="L13" i="1" s="1"/>
  <c r="L14" i="1" s="1"/>
  <c r="L15" i="1" s="1"/>
  <c r="J13" i="1"/>
  <c r="K12" i="1"/>
  <c r="J12" i="1"/>
  <c r="K11" i="1"/>
  <c r="J11" i="1"/>
  <c r="K10" i="1"/>
  <c r="K15" i="1" s="1"/>
  <c r="J10" i="1"/>
  <c r="K36" i="1" l="1"/>
</calcChain>
</file>

<file path=xl/sharedStrings.xml><?xml version="1.0" encoding="utf-8"?>
<sst xmlns="http://schemas.openxmlformats.org/spreadsheetml/2006/main" count="60" uniqueCount="39">
  <si>
    <t>ВЫШКА , ЮНИОРКИ ГРУППА С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</si>
  <si>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</si>
  <si>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</si>
  <si>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</si>
  <si>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</si>
  <si>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</si>
  <si>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</si>
  <si>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</si>
  <si>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</si>
  <si>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Субботина Анастасия,2003,КМС,Москва ЮМ</t>
  </si>
  <si>
    <t>Никульшина С.В.</t>
  </si>
  <si>
    <t>105В</t>
  </si>
  <si>
    <t>405С</t>
  </si>
  <si>
    <t>203В</t>
  </si>
  <si>
    <t>303С</t>
  </si>
  <si>
    <t>5233Д</t>
  </si>
  <si>
    <t>кэт</t>
  </si>
  <si>
    <t>Пескова Анастасия,2002,КМС,Электросталь</t>
  </si>
  <si>
    <t>Желанова Н.И.</t>
  </si>
  <si>
    <t>105С</t>
  </si>
  <si>
    <t>5132Д</t>
  </si>
  <si>
    <t>Козлова Дарья,2003,КМС,Руза УОР№4</t>
  </si>
  <si>
    <t>Толмачева И.В.</t>
  </si>
  <si>
    <t>Косырев А.В.</t>
  </si>
  <si>
    <t>203С</t>
  </si>
  <si>
    <t>612В</t>
  </si>
  <si>
    <t>Карабунарлы Полина,2002,1,Ставрополь</t>
  </si>
  <si>
    <t>Исаев Ю.С.</t>
  </si>
  <si>
    <t>103В</t>
  </si>
  <si>
    <t>403С</t>
  </si>
  <si>
    <t>301В</t>
  </si>
  <si>
    <t>Иванова Юлия,2002,КМС,Челябинск СДЮСШОР-7</t>
  </si>
  <si>
    <t>Пирожков Ю.В.</t>
  </si>
  <si>
    <t>403В</t>
  </si>
  <si>
    <t>Шведкий В.Н.</t>
  </si>
  <si>
    <t>301С</t>
  </si>
  <si>
    <t>Науман Ангелина,2003,КМС,Челябинск СДЮСШОР-7</t>
  </si>
  <si>
    <t>Харламов А.Е.</t>
  </si>
  <si>
    <t>201В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</si>
</sst>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name val="Arial"/>
    </font>
    <font>
      <sz val="10"/>
      <name val="Arial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</font>
    <font>
      <sz val="10"/>
      <name val="NewtonCTT"/>
      <charset val="204"/>
    </font>
    <font>
      <b/>
      <sz val="9"/>
      <name val="Arial Cyr"/>
      <family val="2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</font>
    <font>
      <sz val="8"/>
      <color rgb="FFFF0000"/>
      <name val="Arial Cyr"/>
      <family val="2"/>
      <charset val="204"/>
    </font>
    <font>
      <b/>
      <sz val="9"/>
      <color theme="0"/>
      <name val="Arial Cyr"/>
      <family val="2"/>
      <charset val="204"/>
    </font>
    <font>
      <sz val="10"/>
      <name val="Times New Roman"/>
      <family val="1"/>
    </font>
    <font>
      <sz val="8"/>
      <color indexed="9"/>
      <name val="Arial Cyr"/>
      <family val="2"/>
      <charset val="204"/>
    </font>
    <font>
      <b/>
      <sz val="9"/>
      <color indexed="55"/>
      <name val="Arial Cyr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4" fillId="0" borderId="0"/>
  </cellStyleXfs>
  <cellXfs count="61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1" fillId="0" borderId="0" xfId="1"/>
    <xf numFmtId="14" fontId="6" fillId="0" borderId="0" xfId="0" applyNumberFormat="1" applyFont="1"/>
    <xf numFmtId="20" fontId="6" fillId="0" borderId="0" xfId="0" applyNumberFormat="1" applyFont="1"/>
    <xf numFmtId="0" fontId="0" fillId="0" borderId="0" xfId="0" applyAlignment="1">
      <alignment horizontal="left"/>
    </xf>
    <xf numFmtId="0" fontId="4" fillId="0" borderId="0" xfId="1" applyFont="1" applyAlignment="1">
      <alignment horizontal="center"/>
    </xf>
    <xf numFmtId="0" fontId="4" fillId="0" borderId="0" xfId="2" applyFont="1" applyAlignment="1">
      <alignment horizontal="left"/>
    </xf>
    <xf numFmtId="0" fontId="8" fillId="0" borderId="0" xfId="2" applyFont="1"/>
    <xf numFmtId="14" fontId="6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2" fillId="0" borderId="2" xfId="1" applyFont="1" applyBorder="1"/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" fontId="3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/>
    <xf numFmtId="0" fontId="2" fillId="0" borderId="0" xfId="2" applyFont="1"/>
    <xf numFmtId="0" fontId="11" fillId="0" borderId="0" xfId="2" applyFont="1" applyAlignment="1">
      <alignment horizontal="left"/>
    </xf>
    <xf numFmtId="164" fontId="15" fillId="0" borderId="0" xfId="3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164" fontId="17" fillId="0" borderId="0" xfId="2" applyNumberFormat="1" applyFont="1" applyAlignment="1">
      <alignment horizontal="right"/>
    </xf>
    <xf numFmtId="0" fontId="8" fillId="0" borderId="0" xfId="2" applyFont="1" applyAlignment="1">
      <alignment horizontal="left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50"/>
  <sheetViews>
    <sheetView tabSelected="1" topLeftCell="A2" zoomScale="125" zoomScaleNormal="125" zoomScaleSheetLayoutView="100" workbookViewId="0">
      <selection activeCell="H2" sqref="H2"/>
    </sheetView>
  </sheetViews>
  <sheetFormatPr defaultColWidth="8.85546875" defaultRowHeight="12.75" outlineLevelRow="1"/>
  <cols>
    <col min="1" max="1" width="6.28515625" customWidth="1"/>
    <col min="2" max="2" width="7.28515625" customWidth="1"/>
    <col min="3" max="3" width="7" style="11" customWidth="1"/>
    <col min="4" max="8" width="4.7109375" customWidth="1"/>
    <col min="9" max="9" width="5.7109375" customWidth="1"/>
    <col min="10" max="10" width="3.42578125" hidden="1" customWidth="1"/>
    <col min="11" max="11" width="9" customWidth="1"/>
    <col min="12" max="12" width="9.7109375" customWidth="1"/>
    <col min="13" max="13" width="6.28515625" customWidth="1"/>
    <col min="14" max="14" width="20.7109375" customWidth="1"/>
    <col min="15" max="15" width="17.42578125" customWidth="1"/>
  </cols>
  <sheetData>
    <row r="1" spans="1:15" ht="18" customHeight="1">
      <c r="A1" s="1"/>
      <c r="B1" s="2"/>
      <c r="C1" s="3"/>
      <c r="D1" s="4"/>
      <c r="E1" s="1"/>
      <c r="F1" s="5"/>
      <c r="G1" s="1"/>
      <c r="H1" s="1"/>
      <c r="I1" s="1"/>
      <c r="J1" s="1"/>
      <c r="K1" s="6"/>
      <c r="L1" s="7"/>
      <c r="M1" s="7"/>
      <c r="N1" s="6"/>
      <c r="O1" s="8"/>
    </row>
    <row r="2" spans="1:15" ht="19.5" customHeight="1">
      <c r="A2" s="9"/>
      <c r="B2" s="9"/>
      <c r="C2" s="3"/>
      <c r="D2" s="4"/>
      <c r="E2" s="1"/>
      <c r="F2" s="5"/>
      <c r="G2" s="1"/>
      <c r="H2" s="1"/>
      <c r="I2" s="1"/>
      <c r="J2" s="1"/>
      <c r="K2" s="6"/>
      <c r="L2" s="7"/>
      <c r="M2" s="7"/>
      <c r="N2" s="6"/>
      <c r="O2" s="8"/>
    </row>
    <row r="3" spans="1:15" ht="11.25" customHeight="1">
      <c r="A3" s="9"/>
      <c r="B3" s="10"/>
      <c r="I3" s="1"/>
      <c r="J3" s="6"/>
      <c r="K3" s="6"/>
      <c r="L3" s="7"/>
      <c r="M3" s="7"/>
      <c r="N3" s="6"/>
      <c r="O3" s="8"/>
    </row>
    <row r="4" spans="1:15" ht="15">
      <c r="A4" s="12"/>
      <c r="B4" s="4" t="s">
        <v>0</v>
      </c>
      <c r="C4" s="13"/>
      <c r="D4" s="14"/>
      <c r="E4" s="4"/>
      <c r="F4" s="4"/>
      <c r="G4" s="4"/>
      <c r="H4" s="6"/>
      <c r="I4" s="6"/>
      <c r="J4" s="6"/>
      <c r="K4" s="6"/>
      <c r="L4" s="7"/>
      <c r="M4" s="7"/>
      <c r="N4" s="6"/>
      <c r="O4" s="8"/>
    </row>
    <row r="5" spans="1:15" ht="15">
      <c r="A5" s="12"/>
      <c r="B5" s="4"/>
      <c r="C5" s="13"/>
      <c r="D5" s="14"/>
      <c r="E5" s="4"/>
      <c r="F5" s="4"/>
      <c r="G5" s="4"/>
      <c r="H5" s="6"/>
      <c r="I5" s="6"/>
      <c r="J5" s="6"/>
      <c r="K5" s="6"/>
      <c r="L5" s="7"/>
      <c r="M5" s="7"/>
      <c r="N5" s="6"/>
      <c r="O5" s="15"/>
    </row>
    <row r="6" spans="1:15">
      <c r="A6" s="16" t="s">
        <v>1</v>
      </c>
      <c r="B6" s="16" t="s">
        <v>2</v>
      </c>
      <c r="C6" s="17" t="s">
        <v>3</v>
      </c>
      <c r="D6" s="18" t="s">
        <v>4</v>
      </c>
      <c r="E6" s="16" t="s">
        <v>5</v>
      </c>
      <c r="F6" s="19"/>
      <c r="G6" s="19"/>
      <c r="H6" s="19"/>
      <c r="I6" s="19"/>
      <c r="J6" s="20"/>
      <c r="K6" s="20"/>
      <c r="L6" s="16" t="s">
        <v>6</v>
      </c>
      <c r="M6" s="21" t="s">
        <v>7</v>
      </c>
      <c r="N6" s="22" t="s">
        <v>8</v>
      </c>
      <c r="O6" s="23"/>
    </row>
    <row r="7" spans="1:15" ht="13.5" thickBot="1">
      <c r="A7" s="24"/>
      <c r="B7" s="24"/>
      <c r="C7" s="25"/>
      <c r="D7" s="26"/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/>
      <c r="K7" s="28"/>
      <c r="L7" s="24"/>
      <c r="M7" s="29"/>
      <c r="N7" s="30"/>
      <c r="O7" s="31"/>
    </row>
    <row r="8" spans="1:15">
      <c r="A8" s="32"/>
      <c r="B8" s="33"/>
      <c r="C8" s="34"/>
      <c r="D8" s="35"/>
      <c r="E8" s="36"/>
      <c r="F8" s="36"/>
      <c r="G8" s="36"/>
      <c r="H8" s="36"/>
      <c r="I8" s="36"/>
      <c r="J8" s="36"/>
      <c r="K8" s="37"/>
      <c r="L8" s="38">
        <v>9999</v>
      </c>
      <c r="M8" s="39"/>
      <c r="N8" s="40"/>
      <c r="O8" s="40"/>
    </row>
    <row r="9" spans="1:15" ht="15">
      <c r="A9" s="41">
        <v>1</v>
      </c>
      <c r="B9" s="42" t="s">
        <v>9</v>
      </c>
      <c r="C9" s="42"/>
      <c r="D9" s="41"/>
      <c r="E9" s="42"/>
      <c r="F9" s="42"/>
      <c r="G9" s="43"/>
      <c r="H9" s="42"/>
      <c r="I9" s="42"/>
      <c r="J9" s="42"/>
      <c r="K9" s="41"/>
      <c r="L9" s="44">
        <f>SUM(K10:K14)</f>
        <v>238.05</v>
      </c>
      <c r="M9" s="45"/>
      <c r="N9" s="46" t="s">
        <v>10</v>
      </c>
      <c r="O9" s="47"/>
    </row>
    <row r="10" spans="1:15" outlineLevel="1">
      <c r="A10" s="47"/>
      <c r="B10" s="48">
        <v>7</v>
      </c>
      <c r="C10" s="42" t="s">
        <v>11</v>
      </c>
      <c r="D10" s="49">
        <v>2.4</v>
      </c>
      <c r="E10" s="50">
        <v>6.5</v>
      </c>
      <c r="F10" s="50">
        <v>7.5</v>
      </c>
      <c r="G10" s="50">
        <v>7.5</v>
      </c>
      <c r="H10" s="50">
        <v>7</v>
      </c>
      <c r="I10" s="50">
        <v>7</v>
      </c>
      <c r="J10" s="51">
        <f>(SUM(E10:I10) -MAX(E10:I10)-MIN(E10:I10))</f>
        <v>21.5</v>
      </c>
      <c r="K10" s="52">
        <f>(SUM(E10:I10) -MAX(E10:I10)-MIN(E10:I10))*D10</f>
        <v>51.6</v>
      </c>
      <c r="L10" s="53">
        <f t="shared" ref="L10:L15" si="0">L9</f>
        <v>238.05</v>
      </c>
      <c r="M10" s="54"/>
      <c r="N10" s="46"/>
      <c r="O10" s="46"/>
    </row>
    <row r="11" spans="1:15" outlineLevel="1">
      <c r="A11" s="54"/>
      <c r="B11" s="48">
        <v>7</v>
      </c>
      <c r="C11" s="42" t="s">
        <v>12</v>
      </c>
      <c r="D11" s="49">
        <v>2.7</v>
      </c>
      <c r="E11" s="50">
        <v>7</v>
      </c>
      <c r="F11" s="50">
        <v>7</v>
      </c>
      <c r="G11" s="50">
        <v>7.5</v>
      </c>
      <c r="H11" s="50">
        <v>6.5</v>
      </c>
      <c r="I11" s="50">
        <v>7</v>
      </c>
      <c r="J11" s="51">
        <f>(SUM(E11:I11) -MAX(E11:I11)-MIN(E11:I11))</f>
        <v>21</v>
      </c>
      <c r="K11" s="52">
        <f>(SUM(E11:I11) -MAX(E11:I11)-MIN(E11:I11))*D11</f>
        <v>56.7</v>
      </c>
      <c r="L11" s="53">
        <f t="shared" si="0"/>
        <v>238.05</v>
      </c>
      <c r="M11" s="54"/>
      <c r="N11" s="46"/>
      <c r="O11" s="46"/>
    </row>
    <row r="12" spans="1:15" outlineLevel="1">
      <c r="A12" s="54"/>
      <c r="B12" s="48">
        <v>5</v>
      </c>
      <c r="C12" s="42" t="s">
        <v>13</v>
      </c>
      <c r="D12" s="49">
        <v>2.2999999999999998</v>
      </c>
      <c r="E12" s="50">
        <v>6.5</v>
      </c>
      <c r="F12" s="50">
        <v>6.5</v>
      </c>
      <c r="G12" s="50">
        <v>6.5</v>
      </c>
      <c r="H12" s="50">
        <v>6.5</v>
      </c>
      <c r="I12" s="50">
        <v>6.5</v>
      </c>
      <c r="J12" s="51">
        <f>(SUM(E12:I12) -MAX(E12:I12)-MIN(E12:I12))</f>
        <v>19.5</v>
      </c>
      <c r="K12" s="52">
        <f>(SUM(E12:I12) -MAX(E12:I12)-MIN(E12:I12))*D12</f>
        <v>44.849999999999994</v>
      </c>
      <c r="L12" s="53">
        <f t="shared" si="0"/>
        <v>238.05</v>
      </c>
      <c r="M12" s="54"/>
      <c r="N12" s="55"/>
      <c r="O12" s="46"/>
    </row>
    <row r="13" spans="1:15" outlineLevel="1">
      <c r="A13" s="54"/>
      <c r="B13" s="48">
        <v>5</v>
      </c>
      <c r="C13" s="42" t="s">
        <v>14</v>
      </c>
      <c r="D13" s="49">
        <v>2.1</v>
      </c>
      <c r="E13" s="50">
        <v>4.5</v>
      </c>
      <c r="F13" s="50">
        <v>4.5</v>
      </c>
      <c r="G13" s="50">
        <v>4.5</v>
      </c>
      <c r="H13" s="50">
        <v>4</v>
      </c>
      <c r="I13" s="50">
        <v>4</v>
      </c>
      <c r="J13" s="51">
        <f>(SUM(E13:I13) -MAX(E13:I13)-MIN(E13:I13))</f>
        <v>13</v>
      </c>
      <c r="K13" s="52">
        <f>(SUM(E13:I13) -MAX(E13:I13)-MIN(E13:I13))*D13</f>
        <v>27.3</v>
      </c>
      <c r="L13" s="53">
        <f t="shared" si="0"/>
        <v>238.05</v>
      </c>
      <c r="M13" s="54"/>
      <c r="N13" s="55"/>
      <c r="O13" s="46"/>
    </row>
    <row r="14" spans="1:15" outlineLevel="1">
      <c r="A14" s="54"/>
      <c r="B14" s="48">
        <v>7</v>
      </c>
      <c r="C14" s="42" t="s">
        <v>15</v>
      </c>
      <c r="D14" s="49">
        <v>2.4</v>
      </c>
      <c r="E14" s="50">
        <v>7.5</v>
      </c>
      <c r="F14" s="50">
        <v>8</v>
      </c>
      <c r="G14" s="50">
        <v>8</v>
      </c>
      <c r="H14" s="50">
        <v>8</v>
      </c>
      <c r="I14" s="50">
        <v>8.5</v>
      </c>
      <c r="J14" s="51">
        <f>(SUM(E14:I14) -MAX(E14:I14)-MIN(E14:I14))</f>
        <v>24</v>
      </c>
      <c r="K14" s="52">
        <f>(SUM(E14:I14) -MAX(E14:I14)-MIN(E14:I14))*D14</f>
        <v>57.599999999999994</v>
      </c>
      <c r="L14" s="53">
        <f t="shared" si="0"/>
        <v>238.05</v>
      </c>
      <c r="M14" s="54"/>
      <c r="N14" s="55"/>
      <c r="O14" s="46"/>
    </row>
    <row r="15" spans="1:15" outlineLevel="1">
      <c r="A15" s="54"/>
      <c r="B15" s="56"/>
      <c r="C15" s="57" t="s">
        <v>16</v>
      </c>
      <c r="D15" s="58">
        <f>SUM(D10:D14)</f>
        <v>11.9</v>
      </c>
      <c r="E15" s="59"/>
      <c r="F15" s="50"/>
      <c r="G15" s="50"/>
      <c r="H15" s="50"/>
      <c r="I15" s="50"/>
      <c r="J15" s="51"/>
      <c r="K15" s="60">
        <f>SUM(K10:K14)</f>
        <v>238.05</v>
      </c>
      <c r="L15" s="53">
        <f t="shared" si="0"/>
        <v>238.05</v>
      </c>
      <c r="M15" s="54"/>
      <c r="N15" s="55"/>
      <c r="O15" s="46"/>
    </row>
    <row r="16" spans="1:15" ht="15">
      <c r="A16" s="41">
        <v>2</v>
      </c>
      <c r="B16" s="42" t="s">
        <v>17</v>
      </c>
      <c r="C16" s="42"/>
      <c r="D16" s="41"/>
      <c r="E16" s="42"/>
      <c r="F16" s="42"/>
      <c r="G16" s="43"/>
      <c r="H16" s="42"/>
      <c r="I16" s="42"/>
      <c r="J16" s="42"/>
      <c r="K16" s="41"/>
      <c r="L16" s="44">
        <f>SUM(K17:K21)</f>
        <v>220.85</v>
      </c>
      <c r="M16" s="45"/>
      <c r="N16" s="46" t="s">
        <v>18</v>
      </c>
      <c r="O16" s="47"/>
    </row>
    <row r="17" spans="1:15" outlineLevel="1">
      <c r="A17" s="47"/>
      <c r="B17" s="48">
        <v>7</v>
      </c>
      <c r="C17" s="42" t="s">
        <v>12</v>
      </c>
      <c r="D17" s="49">
        <v>2.7</v>
      </c>
      <c r="E17" s="50">
        <v>5</v>
      </c>
      <c r="F17" s="50">
        <v>6</v>
      </c>
      <c r="G17" s="50">
        <v>5.5</v>
      </c>
      <c r="H17" s="50">
        <v>5</v>
      </c>
      <c r="I17" s="50">
        <v>5.5</v>
      </c>
      <c r="J17" s="51">
        <f>(SUM(E17:I17) -MAX(E17:I17)-MIN(E17:I17))</f>
        <v>16</v>
      </c>
      <c r="K17" s="52">
        <f>(SUM(E17:I17) -MAX(E17:I17)-MIN(E17:I17))*D17</f>
        <v>43.2</v>
      </c>
      <c r="L17" s="53">
        <f t="shared" ref="L17:L22" si="1">L16</f>
        <v>220.85</v>
      </c>
      <c r="M17" s="54"/>
      <c r="N17" s="46"/>
      <c r="O17" s="46"/>
    </row>
    <row r="18" spans="1:15" outlineLevel="1">
      <c r="A18" s="54"/>
      <c r="B18" s="48">
        <v>5</v>
      </c>
      <c r="C18" s="42" t="s">
        <v>19</v>
      </c>
      <c r="D18" s="49">
        <v>2.4</v>
      </c>
      <c r="E18" s="50">
        <v>6.5</v>
      </c>
      <c r="F18" s="50">
        <v>7</v>
      </c>
      <c r="G18" s="50">
        <v>7</v>
      </c>
      <c r="H18" s="50">
        <v>7</v>
      </c>
      <c r="I18" s="50">
        <v>6.5</v>
      </c>
      <c r="J18" s="51">
        <f>(SUM(E18:I18) -MAX(E18:I18)-MIN(E18:I18))</f>
        <v>20.5</v>
      </c>
      <c r="K18" s="52">
        <f>(SUM(E18:I18) -MAX(E18:I18)-MIN(E18:I18))*D18</f>
        <v>49.199999999999996</v>
      </c>
      <c r="L18" s="53">
        <f t="shared" si="1"/>
        <v>220.85</v>
      </c>
      <c r="M18" s="54"/>
      <c r="N18" s="46"/>
      <c r="O18" s="46"/>
    </row>
    <row r="19" spans="1:15" outlineLevel="1">
      <c r="A19" s="54"/>
      <c r="B19" s="48">
        <v>5</v>
      </c>
      <c r="C19" s="42" t="s">
        <v>13</v>
      </c>
      <c r="D19" s="49">
        <v>2.2999999999999998</v>
      </c>
      <c r="E19" s="50">
        <v>5.5</v>
      </c>
      <c r="F19" s="50">
        <v>6</v>
      </c>
      <c r="G19" s="50">
        <v>5.5</v>
      </c>
      <c r="H19" s="50">
        <v>5.5</v>
      </c>
      <c r="I19" s="50">
        <v>6</v>
      </c>
      <c r="J19" s="51">
        <f>(SUM(E19:I19) -MAX(E19:I19)-MIN(E19:I19))</f>
        <v>17</v>
      </c>
      <c r="K19" s="52">
        <f>(SUM(E19:I19) -MAX(E19:I19)-MIN(E19:I19))*D19</f>
        <v>39.099999999999994</v>
      </c>
      <c r="L19" s="53">
        <f t="shared" si="1"/>
        <v>220.85</v>
      </c>
      <c r="M19" s="54"/>
      <c r="N19" s="55"/>
      <c r="O19" s="46"/>
    </row>
    <row r="20" spans="1:15" outlineLevel="1">
      <c r="A20" s="54"/>
      <c r="B20" s="48">
        <v>5</v>
      </c>
      <c r="C20" s="42" t="s">
        <v>14</v>
      </c>
      <c r="D20" s="49">
        <v>2.1</v>
      </c>
      <c r="E20" s="50">
        <v>6.5</v>
      </c>
      <c r="F20" s="50">
        <v>6.5</v>
      </c>
      <c r="G20" s="50">
        <v>6.5</v>
      </c>
      <c r="H20" s="50">
        <v>6</v>
      </c>
      <c r="I20" s="50">
        <v>6.5</v>
      </c>
      <c r="J20" s="51">
        <f>(SUM(E20:I20) -MAX(E20:I20)-MIN(E20:I20))</f>
        <v>19.5</v>
      </c>
      <c r="K20" s="52">
        <f>(SUM(E20:I20) -MAX(E20:I20)-MIN(E20:I20))*D20</f>
        <v>40.950000000000003</v>
      </c>
      <c r="L20" s="53">
        <f t="shared" si="1"/>
        <v>220.85</v>
      </c>
      <c r="M20" s="54"/>
      <c r="N20" s="55"/>
      <c r="O20" s="46"/>
    </row>
    <row r="21" spans="1:15" outlineLevel="1">
      <c r="A21" s="54"/>
      <c r="B21" s="48">
        <v>5</v>
      </c>
      <c r="C21" s="42" t="s">
        <v>20</v>
      </c>
      <c r="D21" s="49">
        <v>2.2000000000000002</v>
      </c>
      <c r="E21" s="50">
        <v>7.5</v>
      </c>
      <c r="F21" s="50">
        <v>7</v>
      </c>
      <c r="G21" s="50">
        <v>7.5</v>
      </c>
      <c r="H21" s="50">
        <v>7</v>
      </c>
      <c r="I21" s="50">
        <v>7.5</v>
      </c>
      <c r="J21" s="51">
        <f>(SUM(E21:I21) -MAX(E21:I21)-MIN(E21:I21))</f>
        <v>22</v>
      </c>
      <c r="K21" s="52">
        <f>(SUM(E21:I21) -MAX(E21:I21)-MIN(E21:I21))*D21</f>
        <v>48.400000000000006</v>
      </c>
      <c r="L21" s="53">
        <f t="shared" si="1"/>
        <v>220.85</v>
      </c>
      <c r="M21" s="54"/>
      <c r="N21" s="55"/>
      <c r="O21" s="46"/>
    </row>
    <row r="22" spans="1:15" outlineLevel="1">
      <c r="A22" s="54"/>
      <c r="B22" s="56"/>
      <c r="C22" s="57" t="s">
        <v>16</v>
      </c>
      <c r="D22" s="58">
        <f>SUM(D17:D21)</f>
        <v>11.7</v>
      </c>
      <c r="E22" s="59"/>
      <c r="F22" s="50"/>
      <c r="G22" s="50"/>
      <c r="H22" s="50"/>
      <c r="I22" s="50"/>
      <c r="J22" s="51"/>
      <c r="K22" s="60">
        <f>SUM(K17:K21)</f>
        <v>220.85</v>
      </c>
      <c r="L22" s="53">
        <f t="shared" si="1"/>
        <v>220.85</v>
      </c>
      <c r="M22" s="54"/>
      <c r="N22" s="55"/>
      <c r="O22" s="46"/>
    </row>
    <row r="23" spans="1:15" ht="15">
      <c r="A23" s="41">
        <v>3</v>
      </c>
      <c r="B23" s="42" t="s">
        <v>21</v>
      </c>
      <c r="C23" s="42"/>
      <c r="D23" s="41"/>
      <c r="E23" s="42"/>
      <c r="F23" s="42"/>
      <c r="G23" s="43"/>
      <c r="H23" s="42"/>
      <c r="I23" s="42"/>
      <c r="J23" s="42"/>
      <c r="K23" s="41"/>
      <c r="L23" s="44">
        <f>SUM(K24:K28)</f>
        <v>215.75</v>
      </c>
      <c r="M23" s="45"/>
      <c r="N23" s="46" t="s">
        <v>22</v>
      </c>
      <c r="O23" s="47"/>
    </row>
    <row r="24" spans="1:15" outlineLevel="1">
      <c r="A24" s="47"/>
      <c r="B24" s="48">
        <v>7</v>
      </c>
      <c r="C24" s="42" t="s">
        <v>12</v>
      </c>
      <c r="D24" s="49">
        <v>2.7</v>
      </c>
      <c r="E24" s="50">
        <v>5.5</v>
      </c>
      <c r="F24" s="50">
        <v>5.5</v>
      </c>
      <c r="G24" s="50">
        <v>6</v>
      </c>
      <c r="H24" s="50">
        <v>5.5</v>
      </c>
      <c r="I24" s="50">
        <v>5.5</v>
      </c>
      <c r="J24" s="51">
        <f>(SUM(E24:I24) -MAX(E24:I24)-MIN(E24:I24))</f>
        <v>16.5</v>
      </c>
      <c r="K24" s="52">
        <f>(SUM(E24:I24) -MAX(E24:I24)-MIN(E24:I24))*D24</f>
        <v>44.550000000000004</v>
      </c>
      <c r="L24" s="53">
        <f t="shared" ref="L24:L29" si="2">L23</f>
        <v>215.75</v>
      </c>
      <c r="M24" s="54"/>
      <c r="N24" s="46" t="s">
        <v>23</v>
      </c>
      <c r="O24" s="46"/>
    </row>
    <row r="25" spans="1:15" outlineLevel="1">
      <c r="A25" s="54"/>
      <c r="B25" s="48">
        <v>5</v>
      </c>
      <c r="C25" s="42" t="s">
        <v>19</v>
      </c>
      <c r="D25" s="49">
        <v>2.4</v>
      </c>
      <c r="E25" s="50">
        <v>7.5</v>
      </c>
      <c r="F25" s="50">
        <v>7</v>
      </c>
      <c r="G25" s="50">
        <v>7</v>
      </c>
      <c r="H25" s="50">
        <v>6</v>
      </c>
      <c r="I25" s="50">
        <v>7</v>
      </c>
      <c r="J25" s="51">
        <f>(SUM(E25:I25) -MAX(E25:I25)-MIN(E25:I25))</f>
        <v>21</v>
      </c>
      <c r="K25" s="52">
        <f>(SUM(E25:I25) -MAX(E25:I25)-MIN(E25:I25))*D25</f>
        <v>50.4</v>
      </c>
      <c r="L25" s="53">
        <f t="shared" si="2"/>
        <v>215.75</v>
      </c>
      <c r="M25" s="54"/>
      <c r="N25" s="46"/>
      <c r="O25" s="46"/>
    </row>
    <row r="26" spans="1:15" outlineLevel="1">
      <c r="A26" s="54"/>
      <c r="B26" s="48">
        <v>5</v>
      </c>
      <c r="C26" s="42" t="s">
        <v>24</v>
      </c>
      <c r="D26" s="49">
        <v>2</v>
      </c>
      <c r="E26" s="50">
        <v>7</v>
      </c>
      <c r="F26" s="50">
        <v>6.5</v>
      </c>
      <c r="G26" s="50">
        <v>6.5</v>
      </c>
      <c r="H26" s="50">
        <v>6.5</v>
      </c>
      <c r="I26" s="50">
        <v>7</v>
      </c>
      <c r="J26" s="51">
        <f>(SUM(E26:I26) -MAX(E26:I26)-MIN(E26:I26))</f>
        <v>20</v>
      </c>
      <c r="K26" s="52">
        <f>(SUM(E26:I26) -MAX(E26:I26)-MIN(E26:I26))*D26</f>
        <v>40</v>
      </c>
      <c r="L26" s="53">
        <f t="shared" si="2"/>
        <v>215.75</v>
      </c>
      <c r="M26" s="54"/>
      <c r="N26" s="55"/>
      <c r="O26" s="46"/>
    </row>
    <row r="27" spans="1:15" outlineLevel="1">
      <c r="A27" s="54"/>
      <c r="B27" s="48">
        <v>5</v>
      </c>
      <c r="C27" s="42" t="s">
        <v>20</v>
      </c>
      <c r="D27" s="49">
        <v>2.2000000000000002</v>
      </c>
      <c r="E27" s="50">
        <v>6.5</v>
      </c>
      <c r="F27" s="50">
        <v>6</v>
      </c>
      <c r="G27" s="50">
        <v>5</v>
      </c>
      <c r="H27" s="50">
        <v>5.5</v>
      </c>
      <c r="I27" s="50">
        <v>6</v>
      </c>
      <c r="J27" s="51">
        <f>(SUM(E27:I27) -MAX(E27:I27)-MIN(E27:I27))</f>
        <v>17.5</v>
      </c>
      <c r="K27" s="52">
        <f>(SUM(E27:I27) -MAX(E27:I27)-MIN(E27:I27))*D27</f>
        <v>38.5</v>
      </c>
      <c r="L27" s="53">
        <f t="shared" si="2"/>
        <v>215.75</v>
      </c>
      <c r="M27" s="54"/>
      <c r="N27" s="55"/>
      <c r="O27" s="46"/>
    </row>
    <row r="28" spans="1:15" outlineLevel="1">
      <c r="A28" s="54"/>
      <c r="B28" s="48">
        <v>7</v>
      </c>
      <c r="C28" s="42" t="s">
        <v>25</v>
      </c>
      <c r="D28" s="49">
        <v>1.8</v>
      </c>
      <c r="E28" s="50">
        <v>8</v>
      </c>
      <c r="F28" s="50">
        <v>7.5</v>
      </c>
      <c r="G28" s="50">
        <v>7</v>
      </c>
      <c r="H28" s="50">
        <v>8</v>
      </c>
      <c r="I28" s="50">
        <v>8</v>
      </c>
      <c r="J28" s="51">
        <f>(SUM(E28:I28) -MAX(E28:I28)-MIN(E28:I28))</f>
        <v>23.5</v>
      </c>
      <c r="K28" s="52">
        <f>(SUM(E28:I28) -MAX(E28:I28)-MIN(E28:I28))*D28</f>
        <v>42.300000000000004</v>
      </c>
      <c r="L28" s="53">
        <f t="shared" si="2"/>
        <v>215.75</v>
      </c>
      <c r="M28" s="54"/>
      <c r="N28" s="55"/>
      <c r="O28" s="46"/>
    </row>
    <row r="29" spans="1:15" outlineLevel="1">
      <c r="A29" s="54"/>
      <c r="B29" s="56"/>
      <c r="C29" s="57" t="s">
        <v>16</v>
      </c>
      <c r="D29" s="58">
        <f>SUM(D24:D28)</f>
        <v>11.100000000000001</v>
      </c>
      <c r="E29" s="59"/>
      <c r="F29" s="50"/>
      <c r="G29" s="50"/>
      <c r="H29" s="50"/>
      <c r="I29" s="50"/>
      <c r="J29" s="51"/>
      <c r="K29" s="60">
        <f>SUM(K24:K28)</f>
        <v>215.75</v>
      </c>
      <c r="L29" s="53">
        <f t="shared" si="2"/>
        <v>215.75</v>
      </c>
      <c r="M29" s="54"/>
      <c r="N29" s="55"/>
      <c r="O29" s="46"/>
    </row>
    <row r="30" spans="1:15" ht="15">
      <c r="A30" s="41">
        <v>4</v>
      </c>
      <c r="B30" s="42" t="s">
        <v>26</v>
      </c>
      <c r="C30" s="42"/>
      <c r="D30" s="41"/>
      <c r="E30" s="42"/>
      <c r="F30" s="42"/>
      <c r="G30" s="43"/>
      <c r="H30" s="42"/>
      <c r="I30" s="42"/>
      <c r="J30" s="42"/>
      <c r="K30" s="41"/>
      <c r="L30" s="44">
        <f>SUM(K31:K35)</f>
        <v>193.6</v>
      </c>
      <c r="M30" s="45"/>
      <c r="N30" s="46" t="s">
        <v>27</v>
      </c>
      <c r="O30" s="47"/>
    </row>
    <row r="31" spans="1:15" outlineLevel="1">
      <c r="A31" s="47"/>
      <c r="B31" s="48">
        <v>5</v>
      </c>
      <c r="C31" s="42" t="s">
        <v>28</v>
      </c>
      <c r="D31" s="49">
        <v>1.7</v>
      </c>
      <c r="E31" s="50">
        <v>7.5</v>
      </c>
      <c r="F31" s="50">
        <v>7</v>
      </c>
      <c r="G31" s="50">
        <v>7</v>
      </c>
      <c r="H31" s="50">
        <v>6.5</v>
      </c>
      <c r="I31" s="50">
        <v>7.5</v>
      </c>
      <c r="J31" s="51">
        <f>(SUM(E31:I31) -MAX(E31:I31)-MIN(E31:I31))</f>
        <v>21.5</v>
      </c>
      <c r="K31" s="52">
        <f>(SUM(E31:I31) -MAX(E31:I31)-MIN(E31:I31))*D31</f>
        <v>36.549999999999997</v>
      </c>
      <c r="L31" s="53">
        <f t="shared" ref="L31:L36" si="3">L30</f>
        <v>193.6</v>
      </c>
      <c r="M31" s="54"/>
      <c r="N31" s="46"/>
      <c r="O31" s="46"/>
    </row>
    <row r="32" spans="1:15" outlineLevel="1">
      <c r="A32" s="54"/>
      <c r="B32" s="48">
        <v>5</v>
      </c>
      <c r="C32" s="42" t="s">
        <v>29</v>
      </c>
      <c r="D32" s="49">
        <v>2.2000000000000002</v>
      </c>
      <c r="E32" s="50">
        <v>7</v>
      </c>
      <c r="F32" s="50">
        <v>7</v>
      </c>
      <c r="G32" s="50">
        <v>7</v>
      </c>
      <c r="H32" s="50">
        <v>7</v>
      </c>
      <c r="I32" s="50">
        <v>7</v>
      </c>
      <c r="J32" s="51">
        <f>(SUM(E32:I32) -MAX(E32:I32)-MIN(E32:I32))</f>
        <v>21</v>
      </c>
      <c r="K32" s="52">
        <f>(SUM(E32:I32) -MAX(E32:I32)-MIN(E32:I32))*D32</f>
        <v>46.2</v>
      </c>
      <c r="L32" s="53">
        <f t="shared" si="3"/>
        <v>193.6</v>
      </c>
      <c r="M32" s="54"/>
      <c r="N32" s="46"/>
      <c r="O32" s="46"/>
    </row>
    <row r="33" spans="1:15" outlineLevel="1">
      <c r="A33" s="54"/>
      <c r="B33" s="48">
        <v>5</v>
      </c>
      <c r="C33" s="42" t="s">
        <v>24</v>
      </c>
      <c r="D33" s="49">
        <v>2</v>
      </c>
      <c r="E33" s="50">
        <v>6.5</v>
      </c>
      <c r="F33" s="50">
        <v>7</v>
      </c>
      <c r="G33" s="50">
        <v>7.5</v>
      </c>
      <c r="H33" s="50">
        <v>7</v>
      </c>
      <c r="I33" s="50">
        <v>7</v>
      </c>
      <c r="J33" s="51">
        <f>(SUM(E33:I33) -MAX(E33:I33)-MIN(E33:I33))</f>
        <v>21</v>
      </c>
      <c r="K33" s="52">
        <f>(SUM(E33:I33) -MAX(E33:I33)-MIN(E33:I33))*D33</f>
        <v>42</v>
      </c>
      <c r="L33" s="53">
        <f t="shared" si="3"/>
        <v>193.6</v>
      </c>
      <c r="M33" s="54"/>
      <c r="N33" s="55"/>
      <c r="O33" s="46"/>
    </row>
    <row r="34" spans="1:15" outlineLevel="1">
      <c r="A34" s="54"/>
      <c r="B34" s="48">
        <v>5</v>
      </c>
      <c r="C34" s="42" t="s">
        <v>30</v>
      </c>
      <c r="D34" s="49">
        <v>1.7</v>
      </c>
      <c r="E34" s="50">
        <v>7</v>
      </c>
      <c r="F34" s="50">
        <v>7.5</v>
      </c>
      <c r="G34" s="50">
        <v>7.5</v>
      </c>
      <c r="H34" s="50">
        <v>7.5</v>
      </c>
      <c r="I34" s="50">
        <v>7</v>
      </c>
      <c r="J34" s="51">
        <f>(SUM(E34:I34) -MAX(E34:I34)-MIN(E34:I34))</f>
        <v>22</v>
      </c>
      <c r="K34" s="52">
        <f>(SUM(E34:I34) -MAX(E34:I34)-MIN(E34:I34))*D34</f>
        <v>37.4</v>
      </c>
      <c r="L34" s="53">
        <f t="shared" si="3"/>
        <v>193.6</v>
      </c>
      <c r="M34" s="54"/>
      <c r="N34" s="55"/>
      <c r="O34" s="46"/>
    </row>
    <row r="35" spans="1:15" outlineLevel="1">
      <c r="A35" s="54"/>
      <c r="B35" s="48">
        <v>5</v>
      </c>
      <c r="C35" s="42" t="s">
        <v>25</v>
      </c>
      <c r="D35" s="49">
        <v>1.7</v>
      </c>
      <c r="E35" s="50">
        <v>6.5</v>
      </c>
      <c r="F35" s="50">
        <v>6.5</v>
      </c>
      <c r="G35" s="50">
        <v>6</v>
      </c>
      <c r="H35" s="50">
        <v>6</v>
      </c>
      <c r="I35" s="50">
        <v>6</v>
      </c>
      <c r="J35" s="51">
        <f>(SUM(E35:I35) -MAX(E35:I35)-MIN(E35:I35))</f>
        <v>18.5</v>
      </c>
      <c r="K35" s="52">
        <f>(SUM(E35:I35) -MAX(E35:I35)-MIN(E35:I35))*D35</f>
        <v>31.45</v>
      </c>
      <c r="L35" s="53">
        <f t="shared" si="3"/>
        <v>193.6</v>
      </c>
      <c r="M35" s="54"/>
      <c r="N35" s="55"/>
      <c r="O35" s="46"/>
    </row>
    <row r="36" spans="1:15" outlineLevel="1">
      <c r="A36" s="54"/>
      <c r="B36" s="56"/>
      <c r="C36" s="57" t="s">
        <v>16</v>
      </c>
      <c r="D36" s="58">
        <f>SUM(D31:D35)</f>
        <v>9.3000000000000007</v>
      </c>
      <c r="E36" s="59"/>
      <c r="F36" s="50"/>
      <c r="G36" s="50"/>
      <c r="H36" s="50"/>
      <c r="I36" s="50"/>
      <c r="J36" s="51"/>
      <c r="K36" s="60">
        <f>SUM(K31:K35)</f>
        <v>193.6</v>
      </c>
      <c r="L36" s="53">
        <f t="shared" si="3"/>
        <v>193.6</v>
      </c>
      <c r="M36" s="54"/>
      <c r="N36" s="55"/>
      <c r="O36" s="46"/>
    </row>
    <row r="37" spans="1:15" ht="15">
      <c r="A37" s="41">
        <v>5</v>
      </c>
      <c r="B37" s="42" t="s">
        <v>31</v>
      </c>
      <c r="C37" s="42"/>
      <c r="D37" s="41"/>
      <c r="E37" s="42"/>
      <c r="F37" s="42"/>
      <c r="G37" s="43"/>
      <c r="H37" s="42"/>
      <c r="I37" s="42"/>
      <c r="J37" s="42"/>
      <c r="K37" s="41"/>
      <c r="L37" s="44">
        <f>SUM(K38:K42)</f>
        <v>181</v>
      </c>
      <c r="M37" s="45"/>
      <c r="N37" s="46" t="s">
        <v>32</v>
      </c>
      <c r="O37" s="47"/>
    </row>
    <row r="38" spans="1:15" outlineLevel="1">
      <c r="A38" s="47"/>
      <c r="B38" s="48">
        <v>7</v>
      </c>
      <c r="C38" s="42" t="s">
        <v>33</v>
      </c>
      <c r="D38" s="49">
        <v>2.1</v>
      </c>
      <c r="E38" s="50">
        <v>4.5</v>
      </c>
      <c r="F38" s="50">
        <v>4.5</v>
      </c>
      <c r="G38" s="50">
        <v>5</v>
      </c>
      <c r="H38" s="50">
        <v>4.5</v>
      </c>
      <c r="I38" s="50">
        <v>4.5</v>
      </c>
      <c r="J38" s="51">
        <f>(SUM(E38:I38) -MAX(E38:I38)-MIN(E38:I38))</f>
        <v>13.5</v>
      </c>
      <c r="K38" s="52">
        <f>(SUM(E38:I38) -MAX(E38:I38)-MIN(E38:I38))*D38</f>
        <v>28.35</v>
      </c>
      <c r="L38" s="53">
        <f t="shared" ref="L38:L43" si="4">L37</f>
        <v>181</v>
      </c>
      <c r="M38" s="54"/>
      <c r="N38" s="46" t="s">
        <v>34</v>
      </c>
      <c r="O38" s="46"/>
    </row>
    <row r="39" spans="1:15" outlineLevel="1">
      <c r="A39" s="54"/>
      <c r="B39" s="48">
        <v>7</v>
      </c>
      <c r="C39" s="42" t="s">
        <v>19</v>
      </c>
      <c r="D39" s="49">
        <v>2.2000000000000002</v>
      </c>
      <c r="E39" s="50">
        <v>6.5</v>
      </c>
      <c r="F39" s="50">
        <v>6.5</v>
      </c>
      <c r="G39" s="50">
        <v>7</v>
      </c>
      <c r="H39" s="50">
        <v>6.5</v>
      </c>
      <c r="I39" s="50">
        <v>7</v>
      </c>
      <c r="J39" s="51">
        <f>(SUM(E39:I39) -MAX(E39:I39)-MIN(E39:I39))</f>
        <v>20</v>
      </c>
      <c r="K39" s="52">
        <f>(SUM(E39:I39) -MAX(E39:I39)-MIN(E39:I39))*D39</f>
        <v>44</v>
      </c>
      <c r="L39" s="53">
        <f t="shared" si="4"/>
        <v>181</v>
      </c>
      <c r="M39" s="54"/>
      <c r="N39" s="46"/>
      <c r="O39" s="46"/>
    </row>
    <row r="40" spans="1:15" outlineLevel="1">
      <c r="A40" s="54"/>
      <c r="B40" s="48">
        <v>7</v>
      </c>
      <c r="C40" s="42" t="s">
        <v>35</v>
      </c>
      <c r="D40" s="49">
        <v>1.8</v>
      </c>
      <c r="E40" s="50">
        <v>7</v>
      </c>
      <c r="F40" s="50">
        <v>6.5</v>
      </c>
      <c r="G40" s="50">
        <v>6.5</v>
      </c>
      <c r="H40" s="50">
        <v>7</v>
      </c>
      <c r="I40" s="50">
        <v>7</v>
      </c>
      <c r="J40" s="51">
        <f>(SUM(E40:I40) -MAX(E40:I40)-MIN(E40:I40))</f>
        <v>20.5</v>
      </c>
      <c r="K40" s="52">
        <f>(SUM(E40:I40) -MAX(E40:I40)-MIN(E40:I40))*D40</f>
        <v>36.9</v>
      </c>
      <c r="L40" s="53">
        <f t="shared" si="4"/>
        <v>181</v>
      </c>
      <c r="M40" s="54"/>
      <c r="N40" s="55"/>
      <c r="O40" s="46"/>
    </row>
    <row r="41" spans="1:15" outlineLevel="1">
      <c r="A41" s="54"/>
      <c r="B41" s="48">
        <v>5</v>
      </c>
      <c r="C41" s="42" t="s">
        <v>24</v>
      </c>
      <c r="D41" s="49">
        <v>2</v>
      </c>
      <c r="E41" s="50">
        <v>5.5</v>
      </c>
      <c r="F41" s="50">
        <v>5</v>
      </c>
      <c r="G41" s="50">
        <v>5.5</v>
      </c>
      <c r="H41" s="50">
        <v>5.5</v>
      </c>
      <c r="I41" s="50">
        <v>6</v>
      </c>
      <c r="J41" s="51">
        <f>(SUM(E41:I41) -MAX(E41:I41)-MIN(E41:I41))</f>
        <v>16.5</v>
      </c>
      <c r="K41" s="52">
        <f>(SUM(E41:I41) -MAX(E41:I41)-MIN(E41:I41))*D41</f>
        <v>33</v>
      </c>
      <c r="L41" s="53">
        <f t="shared" si="4"/>
        <v>181</v>
      </c>
      <c r="M41" s="54"/>
      <c r="N41" s="55"/>
      <c r="O41" s="46"/>
    </row>
    <row r="42" spans="1:15" outlineLevel="1">
      <c r="A42" s="54"/>
      <c r="B42" s="48">
        <v>5</v>
      </c>
      <c r="C42" s="42" t="s">
        <v>20</v>
      </c>
      <c r="D42" s="49">
        <v>2.5</v>
      </c>
      <c r="E42" s="50">
        <v>5</v>
      </c>
      <c r="F42" s="50">
        <v>5</v>
      </c>
      <c r="G42" s="50">
        <v>4.5</v>
      </c>
      <c r="H42" s="50">
        <v>5.5</v>
      </c>
      <c r="I42" s="50">
        <v>5.5</v>
      </c>
      <c r="J42" s="51">
        <f>(SUM(E42:I42) -MAX(E42:I42)-MIN(E42:I42))</f>
        <v>15.5</v>
      </c>
      <c r="K42" s="52">
        <f>(SUM(E42:I42) -MAX(E42:I42)-MIN(E42:I42))*D42</f>
        <v>38.75</v>
      </c>
      <c r="L42" s="53">
        <f t="shared" si="4"/>
        <v>181</v>
      </c>
      <c r="M42" s="54"/>
      <c r="N42" s="55"/>
      <c r="O42" s="46"/>
    </row>
    <row r="43" spans="1:15" outlineLevel="1">
      <c r="A43" s="54"/>
      <c r="B43" s="56"/>
      <c r="C43" s="57" t="s">
        <v>16</v>
      </c>
      <c r="D43" s="58">
        <f>SUM(D38:D42)</f>
        <v>10.600000000000001</v>
      </c>
      <c r="E43" s="59"/>
      <c r="F43" s="50"/>
      <c r="G43" s="50"/>
      <c r="H43" s="50"/>
      <c r="I43" s="50"/>
      <c r="J43" s="51"/>
      <c r="K43" s="60">
        <f>SUM(K38:K42)</f>
        <v>181</v>
      </c>
      <c r="L43" s="53">
        <f t="shared" si="4"/>
        <v>181</v>
      </c>
      <c r="M43" s="54"/>
      <c r="N43" s="55"/>
      <c r="O43" s="46"/>
    </row>
    <row r="44" spans="1:15" ht="15">
      <c r="A44" s="41">
        <v>6</v>
      </c>
      <c r="B44" s="42" t="s">
        <v>36</v>
      </c>
      <c r="C44" s="42"/>
      <c r="D44" s="41"/>
      <c r="E44" s="42"/>
      <c r="F44" s="42"/>
      <c r="G44" s="43"/>
      <c r="H44" s="42"/>
      <c r="I44" s="42"/>
      <c r="J44" s="42"/>
      <c r="K44" s="41"/>
      <c r="L44" s="44">
        <f>SUM(K45:K49)</f>
        <v>156.94999999999999</v>
      </c>
      <c r="M44" s="45"/>
      <c r="N44" s="46" t="s">
        <v>32</v>
      </c>
      <c r="O44" s="47"/>
    </row>
    <row r="45" spans="1:15" outlineLevel="1">
      <c r="A45" s="47"/>
      <c r="B45" s="48">
        <v>7</v>
      </c>
      <c r="C45" s="42" t="s">
        <v>33</v>
      </c>
      <c r="D45" s="49">
        <v>2.1</v>
      </c>
      <c r="E45" s="50">
        <v>6</v>
      </c>
      <c r="F45" s="50">
        <v>6</v>
      </c>
      <c r="G45" s="50">
        <v>6</v>
      </c>
      <c r="H45" s="50">
        <v>6</v>
      </c>
      <c r="I45" s="50">
        <v>6.5</v>
      </c>
      <c r="J45" s="51">
        <f>(SUM(E45:I45) -MAX(E45:I45)-MIN(E45:I45))</f>
        <v>18</v>
      </c>
      <c r="K45" s="52">
        <f>(SUM(E45:I45) -MAX(E45:I45)-MIN(E45:I45))*D45</f>
        <v>37.800000000000004</v>
      </c>
      <c r="L45" s="53">
        <f t="shared" ref="L45:L50" si="5">L44</f>
        <v>156.94999999999999</v>
      </c>
      <c r="M45" s="54"/>
      <c r="N45" s="46" t="s">
        <v>37</v>
      </c>
      <c r="O45" s="46"/>
    </row>
    <row r="46" spans="1:15" outlineLevel="1">
      <c r="A46" s="54"/>
      <c r="B46" s="48">
        <v>5</v>
      </c>
      <c r="C46" s="42" t="s">
        <v>19</v>
      </c>
      <c r="D46" s="49">
        <v>2.4</v>
      </c>
      <c r="E46" s="50">
        <v>5</v>
      </c>
      <c r="F46" s="50">
        <v>4.5</v>
      </c>
      <c r="G46" s="50">
        <v>5.5</v>
      </c>
      <c r="H46" s="50">
        <v>5.5</v>
      </c>
      <c r="I46" s="50">
        <v>5</v>
      </c>
      <c r="J46" s="51">
        <f>(SUM(E46:I46) -MAX(E46:I46)-MIN(E46:I46))</f>
        <v>15.5</v>
      </c>
      <c r="K46" s="52">
        <f>(SUM(E46:I46) -MAX(E46:I46)-MIN(E46:I46))*D46</f>
        <v>37.199999999999996</v>
      </c>
      <c r="L46" s="53">
        <f t="shared" si="5"/>
        <v>156.94999999999999</v>
      </c>
      <c r="M46" s="54"/>
      <c r="N46" s="46"/>
      <c r="O46" s="46"/>
    </row>
    <row r="47" spans="1:15" outlineLevel="1">
      <c r="A47" s="54"/>
      <c r="B47" s="48">
        <v>5</v>
      </c>
      <c r="C47" s="42" t="s">
        <v>38</v>
      </c>
      <c r="D47" s="49">
        <v>1.6</v>
      </c>
      <c r="E47" s="50">
        <v>5</v>
      </c>
      <c r="F47" s="50">
        <v>6</v>
      </c>
      <c r="G47" s="50">
        <v>6</v>
      </c>
      <c r="H47" s="50">
        <v>5.5</v>
      </c>
      <c r="I47" s="50">
        <v>6</v>
      </c>
      <c r="J47" s="51">
        <f>(SUM(E47:I47) -MAX(E47:I47)-MIN(E47:I47))</f>
        <v>17.5</v>
      </c>
      <c r="K47" s="52">
        <f>(SUM(E47:I47) -MAX(E47:I47)-MIN(E47:I47))*D47</f>
        <v>28</v>
      </c>
      <c r="L47" s="53">
        <f t="shared" si="5"/>
        <v>156.94999999999999</v>
      </c>
      <c r="M47" s="54"/>
      <c r="N47" s="55"/>
      <c r="O47" s="46"/>
    </row>
    <row r="48" spans="1:15" outlineLevel="1">
      <c r="A48" s="54"/>
      <c r="B48" s="48">
        <v>5</v>
      </c>
      <c r="C48" s="42" t="s">
        <v>30</v>
      </c>
      <c r="D48" s="49">
        <v>1.7</v>
      </c>
      <c r="E48" s="50">
        <v>6.5</v>
      </c>
      <c r="F48" s="50">
        <v>6.5</v>
      </c>
      <c r="G48" s="50">
        <v>6</v>
      </c>
      <c r="H48" s="50">
        <v>6</v>
      </c>
      <c r="I48" s="50">
        <v>6</v>
      </c>
      <c r="J48" s="51">
        <f>(SUM(E48:I48) -MAX(E48:I48)-MIN(E48:I48))</f>
        <v>18.5</v>
      </c>
      <c r="K48" s="52">
        <f>(SUM(E48:I48) -MAX(E48:I48)-MIN(E48:I48))*D48</f>
        <v>31.45</v>
      </c>
      <c r="L48" s="53">
        <f t="shared" si="5"/>
        <v>156.94999999999999</v>
      </c>
      <c r="M48" s="54"/>
      <c r="N48" s="55"/>
      <c r="O48" s="46"/>
    </row>
    <row r="49" spans="1:15" outlineLevel="1">
      <c r="A49" s="54"/>
      <c r="B49" s="48">
        <v>7</v>
      </c>
      <c r="C49" s="42" t="s">
        <v>25</v>
      </c>
      <c r="D49" s="49">
        <v>1.8</v>
      </c>
      <c r="E49" s="50">
        <v>4</v>
      </c>
      <c r="F49" s="50">
        <v>4</v>
      </c>
      <c r="G49" s="50">
        <v>4</v>
      </c>
      <c r="H49" s="50">
        <v>4.5</v>
      </c>
      <c r="I49" s="50">
        <v>5.5</v>
      </c>
      <c r="J49" s="51">
        <f>(SUM(E49:I49) -MAX(E49:I49)-MIN(E49:I49))</f>
        <v>12.5</v>
      </c>
      <c r="K49" s="52">
        <f>(SUM(E49:I49) -MAX(E49:I49)-MIN(E49:I49))*D49</f>
        <v>22.5</v>
      </c>
      <c r="L49" s="53">
        <f t="shared" si="5"/>
        <v>156.94999999999999</v>
      </c>
      <c r="M49" s="54"/>
      <c r="N49" s="55"/>
      <c r="O49" s="46"/>
    </row>
    <row r="50" spans="1:15" outlineLevel="1">
      <c r="A50" s="54"/>
      <c r="B50" s="56"/>
      <c r="C50" s="57" t="s">
        <v>16</v>
      </c>
      <c r="D50" s="58">
        <f>SUM(D45:D49)</f>
        <v>9.6</v>
      </c>
      <c r="E50" s="59"/>
      <c r="F50" s="50"/>
      <c r="G50" s="50"/>
      <c r="H50" s="50"/>
      <c r="I50" s="50"/>
      <c r="J50" s="51"/>
      <c r="K50" s="60">
        <f>SUM(K45:K49)</f>
        <v>156.94999999999999</v>
      </c>
      <c r="L50" s="53">
        <f t="shared" si="5"/>
        <v>156.94999999999999</v>
      </c>
      <c r="M50" s="54"/>
      <c r="N50" s="55"/>
      <c r="O50" s="46"/>
    </row>
  </sheetData>
  <mergeCells count="8">
    <mergeCell ref="M6:M7"/>
    <mergeCell ref="N6:N7"/>
    <mergeCell ref="A6:A7"/>
    <mergeCell ref="B6:B7"/>
    <mergeCell ref="C6:C7"/>
    <mergeCell ref="D6:D7"/>
    <mergeCell ref="E6:I6"/>
    <mergeCell ref="L6:L7"/>
  </mergeCells>
  <pageMargins left="0.98425196850393704" right="0" top="1.1811023622047245" bottom="0" header="0.31496062992125984" footer="0.31496062992125984"/>
  <pageSetup paperSize="9" scale="95" orientation="portrait" r:id="rId1"/>
  <headerFooter alignWithMargins="0">
    <oddHeader>&amp;CФЕДЕРАЦИЯ ПРЫЖКОВ  В ВОДУ МОСКОВСКОЙ ОБЛАСТИ
Администрация Рузского муниципального района
Всероссийские соревнования "САЛЮТ ПОБЕДЫ"
10-13 мая 2015г.
ДВВС РУЗА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Д-С-ВЫШ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2015-05-29T07:36:15Z</dcterms:created>
  <dcterms:modified xsi:type="dcterms:W3CDTF">2015-05-29T07:36:36Z</dcterms:modified>
</cp:coreProperties>
</file>