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 activeTab="2"/>
  </bookViews>
  <sheets>
    <sheet name="1 метр" sheetId="4" r:id="rId1"/>
    <sheet name="3 метра" sheetId="5" r:id="rId2"/>
    <sheet name="вышка" sheetId="6" r:id="rId3"/>
  </sheets>
  <calcPr calcId="145621"/>
</workbook>
</file>

<file path=xl/calcChain.xml><?xml version="1.0" encoding="utf-8"?>
<calcChain xmlns="http://schemas.openxmlformats.org/spreadsheetml/2006/main">
  <c r="K69" i="6" l="1"/>
  <c r="J69" i="6"/>
  <c r="K68" i="6"/>
  <c r="J68" i="6"/>
  <c r="K67" i="6"/>
  <c r="J67" i="6"/>
  <c r="K66" i="6"/>
  <c r="J66" i="6"/>
  <c r="K65" i="6"/>
  <c r="J65" i="6"/>
  <c r="K64" i="6"/>
  <c r="J64" i="6"/>
  <c r="K63" i="6"/>
  <c r="K70" i="6" s="1"/>
  <c r="L62" i="6" s="1"/>
  <c r="L63" i="6" s="1"/>
  <c r="L64" i="6" s="1"/>
  <c r="L65" i="6" s="1"/>
  <c r="L66" i="6" s="1"/>
  <c r="L67" i="6" s="1"/>
  <c r="L68" i="6" s="1"/>
  <c r="L69" i="6" s="1"/>
  <c r="J63" i="6"/>
  <c r="K60" i="6"/>
  <c r="J60" i="6"/>
  <c r="K59" i="6"/>
  <c r="J59" i="6"/>
  <c r="K58" i="6"/>
  <c r="J58" i="6"/>
  <c r="K57" i="6"/>
  <c r="J57" i="6"/>
  <c r="K56" i="6"/>
  <c r="J56" i="6"/>
  <c r="K55" i="6"/>
  <c r="K61" i="6" s="1"/>
  <c r="L53" i="6" s="1"/>
  <c r="L54" i="6" s="1"/>
  <c r="L55" i="6" s="1"/>
  <c r="L56" i="6" s="1"/>
  <c r="L57" i="6" s="1"/>
  <c r="L58" i="6" s="1"/>
  <c r="L59" i="6" s="1"/>
  <c r="J55" i="6"/>
  <c r="K54" i="6"/>
  <c r="J54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K52" i="6" s="1"/>
  <c r="L44" i="6" s="1"/>
  <c r="L45" i="6" s="1"/>
  <c r="L46" i="6" s="1"/>
  <c r="L47" i="6" s="1"/>
  <c r="L48" i="6" s="1"/>
  <c r="L49" i="6" s="1"/>
  <c r="L50" i="6" s="1"/>
  <c r="L51" i="6" s="1"/>
  <c r="J45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K43" i="6" s="1"/>
  <c r="L35" i="6" s="1"/>
  <c r="L36" i="6" s="1"/>
  <c r="L37" i="6" s="1"/>
  <c r="L38" i="6" s="1"/>
  <c r="L39" i="6" s="1"/>
  <c r="L40" i="6" s="1"/>
  <c r="L41" i="6" s="1"/>
  <c r="L42" i="6" s="1"/>
  <c r="J36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K34" i="6" s="1"/>
  <c r="L26" i="6" s="1"/>
  <c r="L27" i="6" s="1"/>
  <c r="L28" i="6" s="1"/>
  <c r="L29" i="6" s="1"/>
  <c r="L30" i="6" s="1"/>
  <c r="L31" i="6" s="1"/>
  <c r="L32" i="6" s="1"/>
  <c r="L33" i="6" s="1"/>
  <c r="J27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K25" i="6" s="1"/>
  <c r="L17" i="6" s="1"/>
  <c r="L18" i="6" s="1"/>
  <c r="L19" i="6" s="1"/>
  <c r="L20" i="6" s="1"/>
  <c r="L21" i="6" s="1"/>
  <c r="L22" i="6" s="1"/>
  <c r="L23" i="6" s="1"/>
  <c r="L24" i="6" s="1"/>
  <c r="J18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K16" i="6" s="1"/>
  <c r="L8" i="6" s="1"/>
  <c r="L9" i="6" s="1"/>
  <c r="L10" i="6" s="1"/>
  <c r="L11" i="6" s="1"/>
  <c r="L12" i="6" s="1"/>
  <c r="L13" i="6" s="1"/>
  <c r="L14" i="6" s="1"/>
  <c r="L15" i="6" s="1"/>
  <c r="J9" i="6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K87" i="5" s="1"/>
  <c r="L78" i="5" s="1"/>
  <c r="L79" i="5" s="1"/>
  <c r="L80" i="5" s="1"/>
  <c r="L81" i="5" s="1"/>
  <c r="L82" i="5" s="1"/>
  <c r="L83" i="5" s="1"/>
  <c r="L84" i="5" s="1"/>
  <c r="L85" i="5" s="1"/>
  <c r="J79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K77" i="5" s="1"/>
  <c r="L68" i="5" s="1"/>
  <c r="L69" i="5" s="1"/>
  <c r="L70" i="5" s="1"/>
  <c r="L71" i="5" s="1"/>
  <c r="L72" i="5" s="1"/>
  <c r="L73" i="5" s="1"/>
  <c r="L74" i="5" s="1"/>
  <c r="L75" i="5" s="1"/>
  <c r="J69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K67" i="5" s="1"/>
  <c r="L58" i="5" s="1"/>
  <c r="L59" i="5" s="1"/>
  <c r="L60" i="5" s="1"/>
  <c r="L61" i="5" s="1"/>
  <c r="L62" i="5" s="1"/>
  <c r="L63" i="5" s="1"/>
  <c r="L64" i="5" s="1"/>
  <c r="L65" i="5" s="1"/>
  <c r="J59" i="5"/>
  <c r="K56" i="5"/>
  <c r="J56" i="5"/>
  <c r="K55" i="5"/>
  <c r="J55" i="5"/>
  <c r="K54" i="5"/>
  <c r="J54" i="5"/>
  <c r="K53" i="5"/>
  <c r="J53" i="5"/>
  <c r="K52" i="5"/>
  <c r="J52" i="5"/>
  <c r="K51" i="5"/>
  <c r="K57" i="5" s="1"/>
  <c r="L48" i="5" s="1"/>
  <c r="L49" i="5" s="1"/>
  <c r="L50" i="5" s="1"/>
  <c r="L51" i="5" s="1"/>
  <c r="L52" i="5" s="1"/>
  <c r="L53" i="5" s="1"/>
  <c r="L54" i="5" s="1"/>
  <c r="L55" i="5" s="1"/>
  <c r="J51" i="5"/>
  <c r="K50" i="5"/>
  <c r="J50" i="5"/>
  <c r="K49" i="5"/>
  <c r="J49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K47" i="5" s="1"/>
  <c r="L38" i="5" s="1"/>
  <c r="L39" i="5" s="1"/>
  <c r="L40" i="5" s="1"/>
  <c r="L41" i="5" s="1"/>
  <c r="L42" i="5" s="1"/>
  <c r="L43" i="5" s="1"/>
  <c r="L44" i="5" s="1"/>
  <c r="L45" i="5" s="1"/>
  <c r="J39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K37" i="5" s="1"/>
  <c r="L28" i="5" s="1"/>
  <c r="L29" i="5" s="1"/>
  <c r="L30" i="5" s="1"/>
  <c r="L31" i="5" s="1"/>
  <c r="L32" i="5" s="1"/>
  <c r="L33" i="5" s="1"/>
  <c r="L34" i="5" s="1"/>
  <c r="L35" i="5" s="1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K27" i="5" s="1"/>
  <c r="L18" i="5" s="1"/>
  <c r="L19" i="5" s="1"/>
  <c r="L20" i="5" s="1"/>
  <c r="L21" i="5" s="1"/>
  <c r="L22" i="5" s="1"/>
  <c r="L23" i="5" s="1"/>
  <c r="L24" i="5" s="1"/>
  <c r="L25" i="5" s="1"/>
  <c r="J19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K17" i="5" s="1"/>
  <c r="L8" i="5" s="1"/>
  <c r="L9" i="5" s="1"/>
  <c r="L10" i="5" s="1"/>
  <c r="L11" i="5" s="1"/>
  <c r="L12" i="5" s="1"/>
  <c r="L13" i="5" s="1"/>
  <c r="L14" i="5" s="1"/>
  <c r="L15" i="5" s="1"/>
  <c r="J9" i="5"/>
  <c r="K117" i="4"/>
  <c r="J117" i="4"/>
  <c r="K116" i="4"/>
  <c r="J116" i="4"/>
  <c r="K115" i="4"/>
  <c r="J115" i="4"/>
  <c r="K114" i="4"/>
  <c r="J114" i="4"/>
  <c r="K113" i="4"/>
  <c r="J113" i="4"/>
  <c r="K112" i="4"/>
  <c r="K118" i="4" s="1"/>
  <c r="L109" i="4" s="1"/>
  <c r="L110" i="4" s="1"/>
  <c r="L111" i="4" s="1"/>
  <c r="L112" i="4" s="1"/>
  <c r="L113" i="4" s="1"/>
  <c r="L114" i="4" s="1"/>
  <c r="L115" i="4" s="1"/>
  <c r="L116" i="4" s="1"/>
  <c r="J112" i="4"/>
  <c r="K111" i="4"/>
  <c r="J111" i="4"/>
  <c r="K110" i="4"/>
  <c r="J110" i="4"/>
  <c r="K107" i="4"/>
  <c r="J107" i="4"/>
  <c r="K106" i="4"/>
  <c r="J106" i="4"/>
  <c r="K105" i="4"/>
  <c r="J105" i="4"/>
  <c r="K104" i="4"/>
  <c r="J104" i="4"/>
  <c r="K103" i="4"/>
  <c r="J103" i="4"/>
  <c r="K102" i="4"/>
  <c r="K108" i="4" s="1"/>
  <c r="L99" i="4" s="1"/>
  <c r="L100" i="4" s="1"/>
  <c r="L101" i="4" s="1"/>
  <c r="L102" i="4" s="1"/>
  <c r="L103" i="4" s="1"/>
  <c r="L104" i="4" s="1"/>
  <c r="L105" i="4" s="1"/>
  <c r="L106" i="4" s="1"/>
  <c r="J102" i="4"/>
  <c r="K101" i="4"/>
  <c r="J101" i="4"/>
  <c r="K100" i="4"/>
  <c r="J100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K98" i="4" s="1"/>
  <c r="L89" i="4" s="1"/>
  <c r="L90" i="4" s="1"/>
  <c r="L91" i="4" s="1"/>
  <c r="L92" i="4" s="1"/>
  <c r="L93" i="4" s="1"/>
  <c r="L94" i="4" s="1"/>
  <c r="L95" i="4" s="1"/>
  <c r="L96" i="4" s="1"/>
  <c r="J90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K88" i="4" s="1"/>
  <c r="L79" i="4" s="1"/>
  <c r="L80" i="4" s="1"/>
  <c r="L81" i="4" s="1"/>
  <c r="L82" i="4" s="1"/>
  <c r="L83" i="4" s="1"/>
  <c r="L84" i="4" s="1"/>
  <c r="L85" i="4" s="1"/>
  <c r="L86" i="4" s="1"/>
  <c r="J80" i="4"/>
  <c r="K77" i="4"/>
  <c r="J77" i="4"/>
  <c r="K76" i="4"/>
  <c r="J76" i="4"/>
  <c r="K75" i="4"/>
  <c r="J75" i="4"/>
  <c r="K74" i="4"/>
  <c r="J74" i="4"/>
  <c r="K73" i="4"/>
  <c r="J73" i="4"/>
  <c r="K72" i="4"/>
  <c r="K78" i="4" s="1"/>
  <c r="L69" i="4" s="1"/>
  <c r="L70" i="4" s="1"/>
  <c r="L71" i="4" s="1"/>
  <c r="L72" i="4" s="1"/>
  <c r="L73" i="4" s="1"/>
  <c r="L74" i="4" s="1"/>
  <c r="L75" i="4" s="1"/>
  <c r="L76" i="4" s="1"/>
  <c r="J72" i="4"/>
  <c r="K71" i="4"/>
  <c r="J71" i="4"/>
  <c r="K70" i="4"/>
  <c r="J70" i="4"/>
  <c r="K67" i="4"/>
  <c r="J67" i="4"/>
  <c r="K66" i="4"/>
  <c r="J66" i="4"/>
  <c r="K65" i="4"/>
  <c r="J65" i="4"/>
  <c r="K64" i="4"/>
  <c r="J64" i="4"/>
  <c r="K63" i="4"/>
  <c r="J63" i="4"/>
  <c r="K62" i="4"/>
  <c r="K68" i="4" s="1"/>
  <c r="L59" i="4" s="1"/>
  <c r="L60" i="4" s="1"/>
  <c r="L61" i="4" s="1"/>
  <c r="L62" i="4" s="1"/>
  <c r="L63" i="4" s="1"/>
  <c r="L64" i="4" s="1"/>
  <c r="L65" i="4" s="1"/>
  <c r="L66" i="4" s="1"/>
  <c r="J62" i="4"/>
  <c r="K61" i="4"/>
  <c r="J61" i="4"/>
  <c r="K60" i="4"/>
  <c r="J60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K58" i="4" s="1"/>
  <c r="L49" i="4" s="1"/>
  <c r="L50" i="4" s="1"/>
  <c r="L51" i="4" s="1"/>
  <c r="L52" i="4" s="1"/>
  <c r="L53" i="4" s="1"/>
  <c r="L54" i="4" s="1"/>
  <c r="L55" i="4" s="1"/>
  <c r="L56" i="4" s="1"/>
  <c r="J50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K48" i="4" s="1"/>
  <c r="L39" i="4" s="1"/>
  <c r="L40" i="4" s="1"/>
  <c r="L41" i="4" s="1"/>
  <c r="L42" i="4" s="1"/>
  <c r="L43" i="4" s="1"/>
  <c r="L44" i="4" s="1"/>
  <c r="L45" i="4" s="1"/>
  <c r="L46" i="4" s="1"/>
  <c r="J40" i="4"/>
  <c r="K37" i="4"/>
  <c r="J37" i="4"/>
  <c r="K36" i="4"/>
  <c r="J36" i="4"/>
  <c r="K35" i="4"/>
  <c r="J35" i="4"/>
  <c r="K34" i="4"/>
  <c r="J34" i="4"/>
  <c r="K33" i="4"/>
  <c r="J33" i="4"/>
  <c r="K32" i="4"/>
  <c r="K38" i="4" s="1"/>
  <c r="L29" i="4" s="1"/>
  <c r="L30" i="4" s="1"/>
  <c r="L31" i="4" s="1"/>
  <c r="L32" i="4" s="1"/>
  <c r="L33" i="4" s="1"/>
  <c r="L34" i="4" s="1"/>
  <c r="L35" i="4" s="1"/>
  <c r="L36" i="4" s="1"/>
  <c r="J32" i="4"/>
  <c r="K31" i="4"/>
  <c r="J31" i="4"/>
  <c r="K30" i="4"/>
  <c r="J30" i="4"/>
  <c r="K27" i="4"/>
  <c r="J27" i="4"/>
  <c r="K26" i="4"/>
  <c r="J26" i="4"/>
  <c r="K25" i="4"/>
  <c r="J25" i="4"/>
  <c r="K24" i="4"/>
  <c r="J24" i="4"/>
  <c r="K23" i="4"/>
  <c r="J23" i="4"/>
  <c r="K22" i="4"/>
  <c r="K28" i="4" s="1"/>
  <c r="L19" i="4" s="1"/>
  <c r="L20" i="4" s="1"/>
  <c r="L21" i="4" s="1"/>
  <c r="L22" i="4" s="1"/>
  <c r="L23" i="4" s="1"/>
  <c r="L24" i="4" s="1"/>
  <c r="L25" i="4" s="1"/>
  <c r="L26" i="4" s="1"/>
  <c r="J22" i="4"/>
  <c r="K21" i="4"/>
  <c r="J21" i="4"/>
  <c r="K20" i="4"/>
  <c r="J20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K18" i="4" s="1"/>
  <c r="L9" i="4" s="1"/>
  <c r="L10" i="4" s="1"/>
  <c r="L11" i="4" s="1"/>
  <c r="L12" i="4" s="1"/>
  <c r="L13" i="4" s="1"/>
  <c r="L14" i="4" s="1"/>
  <c r="L15" i="4" s="1"/>
  <c r="L16" i="4" s="1"/>
  <c r="J10" i="4"/>
</calcChain>
</file>

<file path=xl/sharedStrings.xml><?xml version="1.0" encoding="utf-8"?>
<sst xmlns="http://schemas.openxmlformats.org/spreadsheetml/2006/main" count="355" uniqueCount="71">
  <si>
    <t>Первенство КСДЮСШОР по ВВС "Невская волна" по прыжкам в воду</t>
  </si>
  <si>
    <t>15-17 декабря 2016 г.</t>
  </si>
  <si>
    <t>ЦВВС "Невская волна"</t>
  </si>
  <si>
    <t>ТРАМПЛИН 1м</t>
  </si>
  <si>
    <t>ДЕВОЧКИ</t>
  </si>
  <si>
    <t>ПО ПРОГРАММЕ I РАЗРЯДА</t>
  </si>
  <si>
    <t>судьи</t>
  </si>
  <si>
    <t>Выпол.</t>
  </si>
  <si>
    <t>Тренер</t>
  </si>
  <si>
    <t>Место</t>
  </si>
  <si>
    <t>Ф.И.</t>
  </si>
  <si>
    <t>прыжок</t>
  </si>
  <si>
    <t>К.Т.</t>
  </si>
  <si>
    <t>Результат</t>
  </si>
  <si>
    <t>разряд</t>
  </si>
  <si>
    <t>Ерышева Любовь</t>
  </si>
  <si>
    <t>Данюковы Р.В С.О</t>
  </si>
  <si>
    <t>103B</t>
  </si>
  <si>
    <t>401B</t>
  </si>
  <si>
    <t>201B</t>
  </si>
  <si>
    <t>301B</t>
  </si>
  <si>
    <t>5122D</t>
  </si>
  <si>
    <t>104C</t>
  </si>
  <si>
    <t>403C</t>
  </si>
  <si>
    <t>203C</t>
  </si>
  <si>
    <t>Быстрова Василиса</t>
  </si>
  <si>
    <t>Данюковы Р.В. И С.О.</t>
  </si>
  <si>
    <t>401A</t>
  </si>
  <si>
    <t>Конаныхина Аннна</t>
  </si>
  <si>
    <t>5132D</t>
  </si>
  <si>
    <t>105C</t>
  </si>
  <si>
    <t>Трифонова Надежда</t>
  </si>
  <si>
    <t>Иванова С.И., Поляков П.Н.</t>
  </si>
  <si>
    <t>101A</t>
  </si>
  <si>
    <t>201C</t>
  </si>
  <si>
    <t>301C</t>
  </si>
  <si>
    <t>Сушицкая Ксения</t>
  </si>
  <si>
    <t>Никитина Екатерина</t>
  </si>
  <si>
    <t>Миляев К.С.</t>
  </si>
  <si>
    <t>5211A</t>
  </si>
  <si>
    <t>302C</t>
  </si>
  <si>
    <t>Анохина Анна</t>
  </si>
  <si>
    <t>103C</t>
  </si>
  <si>
    <t>Парфёнова Виктория</t>
  </si>
  <si>
    <t>101B</t>
  </si>
  <si>
    <t xml:space="preserve">Назарова Василиса </t>
  </si>
  <si>
    <t>Горланова Е.В., Данюкова С.О.</t>
  </si>
  <si>
    <t>Антоненко Василиса</t>
  </si>
  <si>
    <t>402B</t>
  </si>
  <si>
    <t>Воронина Вероника</t>
  </si>
  <si>
    <t>Завьялова О.Н., Поляков П.Н.</t>
  </si>
  <si>
    <t>101C</t>
  </si>
  <si>
    <t>401C</t>
  </si>
  <si>
    <t>402C</t>
  </si>
  <si>
    <t>ТРАМПЛИН 3 МЕТРА</t>
  </si>
  <si>
    <t>Конаныхина Анна</t>
  </si>
  <si>
    <t>I р</t>
  </si>
  <si>
    <t>Данюковы Р.В.и С.О.</t>
  </si>
  <si>
    <t>403B</t>
  </si>
  <si>
    <t>203B</t>
  </si>
  <si>
    <t>303C</t>
  </si>
  <si>
    <t>404C</t>
  </si>
  <si>
    <t xml:space="preserve">Антоненко Василиса </t>
  </si>
  <si>
    <t xml:space="preserve">Сушицкая Ксения </t>
  </si>
  <si>
    <t>Трифонова Надя</t>
  </si>
  <si>
    <t>ВЫШКА</t>
  </si>
  <si>
    <t>5m</t>
  </si>
  <si>
    <t>7,5m</t>
  </si>
  <si>
    <t>105B</t>
  </si>
  <si>
    <t>612B</t>
  </si>
  <si>
    <t>405C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</si>
</sst>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;[Red]\-#,##0&quot;р.&quot;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NewtonCTT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theme="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C00000"/>
      <name val="Arial Cyr"/>
      <family val="2"/>
      <charset val="204"/>
    </font>
    <font>
      <sz val="10"/>
      <color rgb="FFC00000"/>
      <name val="Times New Roman"/>
      <family val="1"/>
      <charset val="204"/>
    </font>
    <font>
      <sz val="10"/>
      <color rgb="FFC0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17" fillId="0" borderId="0"/>
  </cellStyleXfs>
  <cellXfs count="7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1" fillId="0" borderId="0" xfId="1" applyFont="1"/>
    <xf numFmtId="0" fontId="7" fillId="0" borderId="0" xfId="2"/>
    <xf numFmtId="14" fontId="8" fillId="0" borderId="0" xfId="2" applyNumberFormat="1" applyFont="1"/>
    <xf numFmtId="0" fontId="2" fillId="0" borderId="0" xfId="1" applyFont="1" applyAlignment="1">
      <alignment horizontal="left"/>
    </xf>
    <xf numFmtId="20" fontId="8" fillId="0" borderId="0" xfId="2" applyNumberFormat="1" applyFont="1"/>
    <xf numFmtId="0" fontId="1" fillId="0" borderId="0" xfId="2" applyFont="1" applyBorder="1"/>
    <xf numFmtId="0" fontId="1" fillId="0" borderId="0" xfId="2" applyFont="1"/>
    <xf numFmtId="0" fontId="9" fillId="0" borderId="0" xfId="2" applyFont="1"/>
    <xf numFmtId="0" fontId="5" fillId="0" borderId="0" xfId="1" applyFont="1" applyAlignment="1">
      <alignment horizontal="center"/>
    </xf>
    <xf numFmtId="0" fontId="5" fillId="0" borderId="0" xfId="3" applyFont="1" applyBorder="1"/>
    <xf numFmtId="0" fontId="11" fillId="0" borderId="0" xfId="3" applyFont="1" applyBorder="1"/>
    <xf numFmtId="0" fontId="5" fillId="0" borderId="2" xfId="3" applyFont="1" applyBorder="1"/>
    <xf numFmtId="0" fontId="11" fillId="0" borderId="2" xfId="3" applyFont="1" applyBorder="1"/>
    <xf numFmtId="0" fontId="3" fillId="0" borderId="2" xfId="1" applyFont="1" applyBorder="1"/>
    <xf numFmtId="14" fontId="8" fillId="0" borderId="0" xfId="1" applyNumberFormat="1" applyFont="1" applyAlignment="1">
      <alignment horizontal="left"/>
    </xf>
    <xf numFmtId="0" fontId="11" fillId="0" borderId="3" xfId="1" applyFont="1" applyBorder="1" applyAlignment="1">
      <alignment horizontal="center"/>
    </xf>
    <xf numFmtId="0" fontId="11" fillId="0" borderId="3" xfId="1" applyFont="1" applyBorder="1" applyAlignment="1">
      <alignment horizontal="left"/>
    </xf>
    <xf numFmtId="164" fontId="11" fillId="0" borderId="3" xfId="1" applyNumberFormat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164" fontId="12" fillId="0" borderId="3" xfId="1" applyNumberFormat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/>
    </xf>
    <xf numFmtId="0" fontId="11" fillId="0" borderId="4" xfId="1" applyFont="1" applyBorder="1" applyAlignment="1">
      <alignment horizontal="center"/>
    </xf>
    <xf numFmtId="0" fontId="11" fillId="0" borderId="4" xfId="1" applyFont="1" applyBorder="1" applyAlignment="1">
      <alignment horizontal="left"/>
    </xf>
    <xf numFmtId="0" fontId="13" fillId="0" borderId="4" xfId="1" applyFont="1" applyBorder="1" applyAlignment="1">
      <alignment horizontal="center"/>
    </xf>
    <xf numFmtId="0" fontId="14" fillId="0" borderId="4" xfId="1" applyFont="1" applyBorder="1"/>
    <xf numFmtId="0" fontId="14" fillId="0" borderId="4" xfId="1" applyFont="1" applyBorder="1" applyAlignment="1">
      <alignment horizontal="center"/>
    </xf>
    <xf numFmtId="0" fontId="15" fillId="0" borderId="4" xfId="1" applyFont="1" applyBorder="1"/>
    <xf numFmtId="0" fontId="11" fillId="0" borderId="4" xfId="1" applyFont="1" applyBorder="1" applyAlignment="1">
      <alignment vertical="center"/>
    </xf>
    <xf numFmtId="0" fontId="13" fillId="0" borderId="4" xfId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center"/>
    </xf>
    <xf numFmtId="0" fontId="14" fillId="0" borderId="0" xfId="3" applyFont="1" applyAlignment="1">
      <alignment horizontal="left"/>
    </xf>
    <xf numFmtId="2" fontId="3" fillId="0" borderId="0" xfId="4" applyNumberFormat="1" applyFont="1" applyAlignment="1">
      <alignment horizontal="center"/>
    </xf>
    <xf numFmtId="165" fontId="11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164" fontId="16" fillId="0" borderId="0" xfId="4" applyNumberFormat="1" applyFont="1" applyBorder="1" applyAlignment="1">
      <alignment horizontal="center"/>
    </xf>
    <xf numFmtId="164" fontId="17" fillId="0" borderId="0" xfId="5" applyNumberFormat="1" applyFont="1" applyAlignment="1">
      <alignment horizontal="center" vertical="center"/>
    </xf>
    <xf numFmtId="2" fontId="2" fillId="0" borderId="0" xfId="3" applyNumberFormat="1" applyFont="1" applyBorder="1" applyAlignment="1">
      <alignment horizontal="center"/>
    </xf>
    <xf numFmtId="2" fontId="18" fillId="0" borderId="0" xfId="4" applyNumberFormat="1" applyFont="1" applyAlignment="1">
      <alignment horizontal="center"/>
    </xf>
    <xf numFmtId="164" fontId="11" fillId="0" borderId="0" xfId="3" applyNumberFormat="1" applyFont="1" applyAlignment="1">
      <alignment horizontal="right"/>
    </xf>
    <xf numFmtId="0" fontId="5" fillId="0" borderId="0" xfId="3" applyFont="1"/>
    <xf numFmtId="0" fontId="6" fillId="0" borderId="0" xfId="3" applyFont="1"/>
    <xf numFmtId="2" fontId="7" fillId="0" borderId="0" xfId="2" applyNumberFormat="1"/>
    <xf numFmtId="0" fontId="17" fillId="0" borderId="0" xfId="3" applyFont="1"/>
    <xf numFmtId="0" fontId="2" fillId="0" borderId="0" xfId="3" applyFont="1"/>
    <xf numFmtId="0" fontId="12" fillId="0" borderId="0" xfId="3" applyFont="1" applyAlignment="1">
      <alignment horizontal="left" wrapText="1"/>
    </xf>
    <xf numFmtId="164" fontId="17" fillId="0" borderId="0" xfId="5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164" fontId="16" fillId="0" borderId="0" xfId="4" applyNumberFormat="1" applyFont="1" applyFill="1" applyBorder="1" applyAlignment="1">
      <alignment horizontal="center"/>
    </xf>
    <xf numFmtId="0" fontId="19" fillId="0" borderId="0" xfId="3" applyFont="1" applyAlignment="1">
      <alignment horizontal="center"/>
    </xf>
    <xf numFmtId="164" fontId="20" fillId="0" borderId="0" xfId="4" applyNumberFormat="1" applyFont="1" applyBorder="1" applyAlignment="1">
      <alignment horizontal="center"/>
    </xf>
    <xf numFmtId="164" fontId="21" fillId="0" borderId="0" xfId="5" applyNumberFormat="1" applyFont="1" applyAlignment="1">
      <alignment horizontal="center" vertical="center"/>
    </xf>
    <xf numFmtId="2" fontId="19" fillId="0" borderId="0" xfId="3" applyNumberFormat="1" applyFont="1" applyBorder="1" applyAlignment="1">
      <alignment horizontal="center"/>
    </xf>
    <xf numFmtId="2" fontId="22" fillId="0" borderId="0" xfId="4" applyNumberFormat="1" applyFont="1" applyAlignment="1">
      <alignment horizontal="center"/>
    </xf>
    <xf numFmtId="0" fontId="23" fillId="0" borderId="0" xfId="3" applyFont="1" applyAlignment="1">
      <alignment horizontal="center"/>
    </xf>
    <xf numFmtId="165" fontId="2" fillId="0" borderId="0" xfId="3" applyNumberFormat="1" applyFont="1" applyAlignment="1">
      <alignment horizontal="center"/>
    </xf>
    <xf numFmtId="0" fontId="8" fillId="0" borderId="0" xfId="2" applyFont="1"/>
    <xf numFmtId="0" fontId="24" fillId="0" borderId="0" xfId="3" applyFont="1" applyAlignment="1">
      <alignment horizontal="center"/>
    </xf>
    <xf numFmtId="164" fontId="25" fillId="0" borderId="0" xfId="4" applyNumberFormat="1" applyFont="1" applyBorder="1" applyAlignment="1">
      <alignment horizontal="center"/>
    </xf>
    <xf numFmtId="164" fontId="26" fillId="0" borderId="0" xfId="5" applyNumberFormat="1" applyFont="1" applyAlignment="1">
      <alignment horizontal="center" vertical="center"/>
    </xf>
    <xf numFmtId="2" fontId="24" fillId="0" borderId="0" xfId="3" applyNumberFormat="1" applyFont="1" applyBorder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left" wrapText="1"/>
    </xf>
  </cellXfs>
  <cellStyles count="6">
    <cellStyle name="Normal_COM10W" xfId="3"/>
    <cellStyle name="Normal_ST_CF" xfId="4"/>
    <cellStyle name="Обычный" xfId="0" builtinId="0"/>
    <cellStyle name="Обычный 2" xfId="2"/>
    <cellStyle name="Обычный_Вода вышка  К-2008-3 день" xfId="5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18"/>
  <sheetViews>
    <sheetView zoomScaleNormal="100" workbookViewId="0">
      <selection activeCell="N15" sqref="N15"/>
    </sheetView>
  </sheetViews>
  <sheetFormatPr defaultRowHeight="12.75"/>
  <cols>
    <col min="1" max="1" width="5.85546875" style="11" customWidth="1"/>
    <col min="2" max="2" width="5.7109375" style="11" customWidth="1"/>
    <col min="3" max="3" width="9.140625" style="11"/>
    <col min="4" max="4" width="5" style="11" customWidth="1"/>
    <col min="5" max="9" width="5.42578125" style="11" customWidth="1"/>
    <col min="10" max="10" width="8.28515625" style="11" customWidth="1"/>
    <col min="11" max="11" width="7.5703125" style="11" customWidth="1"/>
    <col min="12" max="12" width="9.140625" style="11"/>
    <col min="13" max="13" width="5.85546875" style="11" customWidth="1"/>
    <col min="14" max="14" width="13.85546875" style="11" customWidth="1"/>
    <col min="15" max="256" width="9.140625" style="11"/>
    <col min="257" max="257" width="5.85546875" style="11" customWidth="1"/>
    <col min="258" max="258" width="5.7109375" style="11" customWidth="1"/>
    <col min="259" max="259" width="9.140625" style="11"/>
    <col min="260" max="260" width="5" style="11" customWidth="1"/>
    <col min="261" max="265" width="5.42578125" style="11" customWidth="1"/>
    <col min="266" max="266" width="8.28515625" style="11" customWidth="1"/>
    <col min="267" max="267" width="7.5703125" style="11" customWidth="1"/>
    <col min="268" max="268" width="9.140625" style="11"/>
    <col min="269" max="269" width="5.85546875" style="11" customWidth="1"/>
    <col min="270" max="270" width="13.85546875" style="11" customWidth="1"/>
    <col min="271" max="512" width="9.140625" style="11"/>
    <col min="513" max="513" width="5.85546875" style="11" customWidth="1"/>
    <col min="514" max="514" width="5.7109375" style="11" customWidth="1"/>
    <col min="515" max="515" width="9.140625" style="11"/>
    <col min="516" max="516" width="5" style="11" customWidth="1"/>
    <col min="517" max="521" width="5.42578125" style="11" customWidth="1"/>
    <col min="522" max="522" width="8.28515625" style="11" customWidth="1"/>
    <col min="523" max="523" width="7.5703125" style="11" customWidth="1"/>
    <col min="524" max="524" width="9.140625" style="11"/>
    <col min="525" max="525" width="5.85546875" style="11" customWidth="1"/>
    <col min="526" max="526" width="13.85546875" style="11" customWidth="1"/>
    <col min="527" max="768" width="9.140625" style="11"/>
    <col min="769" max="769" width="5.85546875" style="11" customWidth="1"/>
    <col min="770" max="770" width="5.7109375" style="11" customWidth="1"/>
    <col min="771" max="771" width="9.140625" style="11"/>
    <col min="772" max="772" width="5" style="11" customWidth="1"/>
    <col min="773" max="777" width="5.42578125" style="11" customWidth="1"/>
    <col min="778" max="778" width="8.28515625" style="11" customWidth="1"/>
    <col min="779" max="779" width="7.5703125" style="11" customWidth="1"/>
    <col min="780" max="780" width="9.140625" style="11"/>
    <col min="781" max="781" width="5.85546875" style="11" customWidth="1"/>
    <col min="782" max="782" width="13.85546875" style="11" customWidth="1"/>
    <col min="783" max="1024" width="9.140625" style="11"/>
    <col min="1025" max="1025" width="5.85546875" style="11" customWidth="1"/>
    <col min="1026" max="1026" width="5.7109375" style="11" customWidth="1"/>
    <col min="1027" max="1027" width="9.140625" style="11"/>
    <col min="1028" max="1028" width="5" style="11" customWidth="1"/>
    <col min="1029" max="1033" width="5.42578125" style="11" customWidth="1"/>
    <col min="1034" max="1034" width="8.28515625" style="11" customWidth="1"/>
    <col min="1035" max="1035" width="7.5703125" style="11" customWidth="1"/>
    <col min="1036" max="1036" width="9.140625" style="11"/>
    <col min="1037" max="1037" width="5.85546875" style="11" customWidth="1"/>
    <col min="1038" max="1038" width="13.85546875" style="11" customWidth="1"/>
    <col min="1039" max="1280" width="9.140625" style="11"/>
    <col min="1281" max="1281" width="5.85546875" style="11" customWidth="1"/>
    <col min="1282" max="1282" width="5.7109375" style="11" customWidth="1"/>
    <col min="1283" max="1283" width="9.140625" style="11"/>
    <col min="1284" max="1284" width="5" style="11" customWidth="1"/>
    <col min="1285" max="1289" width="5.42578125" style="11" customWidth="1"/>
    <col min="1290" max="1290" width="8.28515625" style="11" customWidth="1"/>
    <col min="1291" max="1291" width="7.5703125" style="11" customWidth="1"/>
    <col min="1292" max="1292" width="9.140625" style="11"/>
    <col min="1293" max="1293" width="5.85546875" style="11" customWidth="1"/>
    <col min="1294" max="1294" width="13.85546875" style="11" customWidth="1"/>
    <col min="1295" max="1536" width="9.140625" style="11"/>
    <col min="1537" max="1537" width="5.85546875" style="11" customWidth="1"/>
    <col min="1538" max="1538" width="5.7109375" style="11" customWidth="1"/>
    <col min="1539" max="1539" width="9.140625" style="11"/>
    <col min="1540" max="1540" width="5" style="11" customWidth="1"/>
    <col min="1541" max="1545" width="5.42578125" style="11" customWidth="1"/>
    <col min="1546" max="1546" width="8.28515625" style="11" customWidth="1"/>
    <col min="1547" max="1547" width="7.5703125" style="11" customWidth="1"/>
    <col min="1548" max="1548" width="9.140625" style="11"/>
    <col min="1549" max="1549" width="5.85546875" style="11" customWidth="1"/>
    <col min="1550" max="1550" width="13.85546875" style="11" customWidth="1"/>
    <col min="1551" max="1792" width="9.140625" style="11"/>
    <col min="1793" max="1793" width="5.85546875" style="11" customWidth="1"/>
    <col min="1794" max="1794" width="5.7109375" style="11" customWidth="1"/>
    <col min="1795" max="1795" width="9.140625" style="11"/>
    <col min="1796" max="1796" width="5" style="11" customWidth="1"/>
    <col min="1797" max="1801" width="5.42578125" style="11" customWidth="1"/>
    <col min="1802" max="1802" width="8.28515625" style="11" customWidth="1"/>
    <col min="1803" max="1803" width="7.5703125" style="11" customWidth="1"/>
    <col min="1804" max="1804" width="9.140625" style="11"/>
    <col min="1805" max="1805" width="5.85546875" style="11" customWidth="1"/>
    <col min="1806" max="1806" width="13.85546875" style="11" customWidth="1"/>
    <col min="1807" max="2048" width="9.140625" style="11"/>
    <col min="2049" max="2049" width="5.85546875" style="11" customWidth="1"/>
    <col min="2050" max="2050" width="5.7109375" style="11" customWidth="1"/>
    <col min="2051" max="2051" width="9.140625" style="11"/>
    <col min="2052" max="2052" width="5" style="11" customWidth="1"/>
    <col min="2053" max="2057" width="5.42578125" style="11" customWidth="1"/>
    <col min="2058" max="2058" width="8.28515625" style="11" customWidth="1"/>
    <col min="2059" max="2059" width="7.5703125" style="11" customWidth="1"/>
    <col min="2060" max="2060" width="9.140625" style="11"/>
    <col min="2061" max="2061" width="5.85546875" style="11" customWidth="1"/>
    <col min="2062" max="2062" width="13.85546875" style="11" customWidth="1"/>
    <col min="2063" max="2304" width="9.140625" style="11"/>
    <col min="2305" max="2305" width="5.85546875" style="11" customWidth="1"/>
    <col min="2306" max="2306" width="5.7109375" style="11" customWidth="1"/>
    <col min="2307" max="2307" width="9.140625" style="11"/>
    <col min="2308" max="2308" width="5" style="11" customWidth="1"/>
    <col min="2309" max="2313" width="5.42578125" style="11" customWidth="1"/>
    <col min="2314" max="2314" width="8.28515625" style="11" customWidth="1"/>
    <col min="2315" max="2315" width="7.5703125" style="11" customWidth="1"/>
    <col min="2316" max="2316" width="9.140625" style="11"/>
    <col min="2317" max="2317" width="5.85546875" style="11" customWidth="1"/>
    <col min="2318" max="2318" width="13.85546875" style="11" customWidth="1"/>
    <col min="2319" max="2560" width="9.140625" style="11"/>
    <col min="2561" max="2561" width="5.85546875" style="11" customWidth="1"/>
    <col min="2562" max="2562" width="5.7109375" style="11" customWidth="1"/>
    <col min="2563" max="2563" width="9.140625" style="11"/>
    <col min="2564" max="2564" width="5" style="11" customWidth="1"/>
    <col min="2565" max="2569" width="5.42578125" style="11" customWidth="1"/>
    <col min="2570" max="2570" width="8.28515625" style="11" customWidth="1"/>
    <col min="2571" max="2571" width="7.5703125" style="11" customWidth="1"/>
    <col min="2572" max="2572" width="9.140625" style="11"/>
    <col min="2573" max="2573" width="5.85546875" style="11" customWidth="1"/>
    <col min="2574" max="2574" width="13.85546875" style="11" customWidth="1"/>
    <col min="2575" max="2816" width="9.140625" style="11"/>
    <col min="2817" max="2817" width="5.85546875" style="11" customWidth="1"/>
    <col min="2818" max="2818" width="5.7109375" style="11" customWidth="1"/>
    <col min="2819" max="2819" width="9.140625" style="11"/>
    <col min="2820" max="2820" width="5" style="11" customWidth="1"/>
    <col min="2821" max="2825" width="5.42578125" style="11" customWidth="1"/>
    <col min="2826" max="2826" width="8.28515625" style="11" customWidth="1"/>
    <col min="2827" max="2827" width="7.5703125" style="11" customWidth="1"/>
    <col min="2828" max="2828" width="9.140625" style="11"/>
    <col min="2829" max="2829" width="5.85546875" style="11" customWidth="1"/>
    <col min="2830" max="2830" width="13.85546875" style="11" customWidth="1"/>
    <col min="2831" max="3072" width="9.140625" style="11"/>
    <col min="3073" max="3073" width="5.85546875" style="11" customWidth="1"/>
    <col min="3074" max="3074" width="5.7109375" style="11" customWidth="1"/>
    <col min="3075" max="3075" width="9.140625" style="11"/>
    <col min="3076" max="3076" width="5" style="11" customWidth="1"/>
    <col min="3077" max="3081" width="5.42578125" style="11" customWidth="1"/>
    <col min="3082" max="3082" width="8.28515625" style="11" customWidth="1"/>
    <col min="3083" max="3083" width="7.5703125" style="11" customWidth="1"/>
    <col min="3084" max="3084" width="9.140625" style="11"/>
    <col min="3085" max="3085" width="5.85546875" style="11" customWidth="1"/>
    <col min="3086" max="3086" width="13.85546875" style="11" customWidth="1"/>
    <col min="3087" max="3328" width="9.140625" style="11"/>
    <col min="3329" max="3329" width="5.85546875" style="11" customWidth="1"/>
    <col min="3330" max="3330" width="5.7109375" style="11" customWidth="1"/>
    <col min="3331" max="3331" width="9.140625" style="11"/>
    <col min="3332" max="3332" width="5" style="11" customWidth="1"/>
    <col min="3333" max="3337" width="5.42578125" style="11" customWidth="1"/>
    <col min="3338" max="3338" width="8.28515625" style="11" customWidth="1"/>
    <col min="3339" max="3339" width="7.5703125" style="11" customWidth="1"/>
    <col min="3340" max="3340" width="9.140625" style="11"/>
    <col min="3341" max="3341" width="5.85546875" style="11" customWidth="1"/>
    <col min="3342" max="3342" width="13.85546875" style="11" customWidth="1"/>
    <col min="3343" max="3584" width="9.140625" style="11"/>
    <col min="3585" max="3585" width="5.85546875" style="11" customWidth="1"/>
    <col min="3586" max="3586" width="5.7109375" style="11" customWidth="1"/>
    <col min="3587" max="3587" width="9.140625" style="11"/>
    <col min="3588" max="3588" width="5" style="11" customWidth="1"/>
    <col min="3589" max="3593" width="5.42578125" style="11" customWidth="1"/>
    <col min="3594" max="3594" width="8.28515625" style="11" customWidth="1"/>
    <col min="3595" max="3595" width="7.5703125" style="11" customWidth="1"/>
    <col min="3596" max="3596" width="9.140625" style="11"/>
    <col min="3597" max="3597" width="5.85546875" style="11" customWidth="1"/>
    <col min="3598" max="3598" width="13.85546875" style="11" customWidth="1"/>
    <col min="3599" max="3840" width="9.140625" style="11"/>
    <col min="3841" max="3841" width="5.85546875" style="11" customWidth="1"/>
    <col min="3842" max="3842" width="5.7109375" style="11" customWidth="1"/>
    <col min="3843" max="3843" width="9.140625" style="11"/>
    <col min="3844" max="3844" width="5" style="11" customWidth="1"/>
    <col min="3845" max="3849" width="5.42578125" style="11" customWidth="1"/>
    <col min="3850" max="3850" width="8.28515625" style="11" customWidth="1"/>
    <col min="3851" max="3851" width="7.5703125" style="11" customWidth="1"/>
    <col min="3852" max="3852" width="9.140625" style="11"/>
    <col min="3853" max="3853" width="5.85546875" style="11" customWidth="1"/>
    <col min="3854" max="3854" width="13.85546875" style="11" customWidth="1"/>
    <col min="3855" max="4096" width="9.140625" style="11"/>
    <col min="4097" max="4097" width="5.85546875" style="11" customWidth="1"/>
    <col min="4098" max="4098" width="5.7109375" style="11" customWidth="1"/>
    <col min="4099" max="4099" width="9.140625" style="11"/>
    <col min="4100" max="4100" width="5" style="11" customWidth="1"/>
    <col min="4101" max="4105" width="5.42578125" style="11" customWidth="1"/>
    <col min="4106" max="4106" width="8.28515625" style="11" customWidth="1"/>
    <col min="4107" max="4107" width="7.5703125" style="11" customWidth="1"/>
    <col min="4108" max="4108" width="9.140625" style="11"/>
    <col min="4109" max="4109" width="5.85546875" style="11" customWidth="1"/>
    <col min="4110" max="4110" width="13.85546875" style="11" customWidth="1"/>
    <col min="4111" max="4352" width="9.140625" style="11"/>
    <col min="4353" max="4353" width="5.85546875" style="11" customWidth="1"/>
    <col min="4354" max="4354" width="5.7109375" style="11" customWidth="1"/>
    <col min="4355" max="4355" width="9.140625" style="11"/>
    <col min="4356" max="4356" width="5" style="11" customWidth="1"/>
    <col min="4357" max="4361" width="5.42578125" style="11" customWidth="1"/>
    <col min="4362" max="4362" width="8.28515625" style="11" customWidth="1"/>
    <col min="4363" max="4363" width="7.5703125" style="11" customWidth="1"/>
    <col min="4364" max="4364" width="9.140625" style="11"/>
    <col min="4365" max="4365" width="5.85546875" style="11" customWidth="1"/>
    <col min="4366" max="4366" width="13.85546875" style="11" customWidth="1"/>
    <col min="4367" max="4608" width="9.140625" style="11"/>
    <col min="4609" max="4609" width="5.85546875" style="11" customWidth="1"/>
    <col min="4610" max="4610" width="5.7109375" style="11" customWidth="1"/>
    <col min="4611" max="4611" width="9.140625" style="11"/>
    <col min="4612" max="4612" width="5" style="11" customWidth="1"/>
    <col min="4613" max="4617" width="5.42578125" style="11" customWidth="1"/>
    <col min="4618" max="4618" width="8.28515625" style="11" customWidth="1"/>
    <col min="4619" max="4619" width="7.5703125" style="11" customWidth="1"/>
    <col min="4620" max="4620" width="9.140625" style="11"/>
    <col min="4621" max="4621" width="5.85546875" style="11" customWidth="1"/>
    <col min="4622" max="4622" width="13.85546875" style="11" customWidth="1"/>
    <col min="4623" max="4864" width="9.140625" style="11"/>
    <col min="4865" max="4865" width="5.85546875" style="11" customWidth="1"/>
    <col min="4866" max="4866" width="5.7109375" style="11" customWidth="1"/>
    <col min="4867" max="4867" width="9.140625" style="11"/>
    <col min="4868" max="4868" width="5" style="11" customWidth="1"/>
    <col min="4869" max="4873" width="5.42578125" style="11" customWidth="1"/>
    <col min="4874" max="4874" width="8.28515625" style="11" customWidth="1"/>
    <col min="4875" max="4875" width="7.5703125" style="11" customWidth="1"/>
    <col min="4876" max="4876" width="9.140625" style="11"/>
    <col min="4877" max="4877" width="5.85546875" style="11" customWidth="1"/>
    <col min="4878" max="4878" width="13.85546875" style="11" customWidth="1"/>
    <col min="4879" max="5120" width="9.140625" style="11"/>
    <col min="5121" max="5121" width="5.85546875" style="11" customWidth="1"/>
    <col min="5122" max="5122" width="5.7109375" style="11" customWidth="1"/>
    <col min="5123" max="5123" width="9.140625" style="11"/>
    <col min="5124" max="5124" width="5" style="11" customWidth="1"/>
    <col min="5125" max="5129" width="5.42578125" style="11" customWidth="1"/>
    <col min="5130" max="5130" width="8.28515625" style="11" customWidth="1"/>
    <col min="5131" max="5131" width="7.5703125" style="11" customWidth="1"/>
    <col min="5132" max="5132" width="9.140625" style="11"/>
    <col min="5133" max="5133" width="5.85546875" style="11" customWidth="1"/>
    <col min="5134" max="5134" width="13.85546875" style="11" customWidth="1"/>
    <col min="5135" max="5376" width="9.140625" style="11"/>
    <col min="5377" max="5377" width="5.85546875" style="11" customWidth="1"/>
    <col min="5378" max="5378" width="5.7109375" style="11" customWidth="1"/>
    <col min="5379" max="5379" width="9.140625" style="11"/>
    <col min="5380" max="5380" width="5" style="11" customWidth="1"/>
    <col min="5381" max="5385" width="5.42578125" style="11" customWidth="1"/>
    <col min="5386" max="5386" width="8.28515625" style="11" customWidth="1"/>
    <col min="5387" max="5387" width="7.5703125" style="11" customWidth="1"/>
    <col min="5388" max="5388" width="9.140625" style="11"/>
    <col min="5389" max="5389" width="5.85546875" style="11" customWidth="1"/>
    <col min="5390" max="5390" width="13.85546875" style="11" customWidth="1"/>
    <col min="5391" max="5632" width="9.140625" style="11"/>
    <col min="5633" max="5633" width="5.85546875" style="11" customWidth="1"/>
    <col min="5634" max="5634" width="5.7109375" style="11" customWidth="1"/>
    <col min="5635" max="5635" width="9.140625" style="11"/>
    <col min="5636" max="5636" width="5" style="11" customWidth="1"/>
    <col min="5637" max="5641" width="5.42578125" style="11" customWidth="1"/>
    <col min="5642" max="5642" width="8.28515625" style="11" customWidth="1"/>
    <col min="5643" max="5643" width="7.5703125" style="11" customWidth="1"/>
    <col min="5644" max="5644" width="9.140625" style="11"/>
    <col min="5645" max="5645" width="5.85546875" style="11" customWidth="1"/>
    <col min="5646" max="5646" width="13.85546875" style="11" customWidth="1"/>
    <col min="5647" max="5888" width="9.140625" style="11"/>
    <col min="5889" max="5889" width="5.85546875" style="11" customWidth="1"/>
    <col min="5890" max="5890" width="5.7109375" style="11" customWidth="1"/>
    <col min="5891" max="5891" width="9.140625" style="11"/>
    <col min="5892" max="5892" width="5" style="11" customWidth="1"/>
    <col min="5893" max="5897" width="5.42578125" style="11" customWidth="1"/>
    <col min="5898" max="5898" width="8.28515625" style="11" customWidth="1"/>
    <col min="5899" max="5899" width="7.5703125" style="11" customWidth="1"/>
    <col min="5900" max="5900" width="9.140625" style="11"/>
    <col min="5901" max="5901" width="5.85546875" style="11" customWidth="1"/>
    <col min="5902" max="5902" width="13.85546875" style="11" customWidth="1"/>
    <col min="5903" max="6144" width="9.140625" style="11"/>
    <col min="6145" max="6145" width="5.85546875" style="11" customWidth="1"/>
    <col min="6146" max="6146" width="5.7109375" style="11" customWidth="1"/>
    <col min="6147" max="6147" width="9.140625" style="11"/>
    <col min="6148" max="6148" width="5" style="11" customWidth="1"/>
    <col min="6149" max="6153" width="5.42578125" style="11" customWidth="1"/>
    <col min="6154" max="6154" width="8.28515625" style="11" customWidth="1"/>
    <col min="6155" max="6155" width="7.5703125" style="11" customWidth="1"/>
    <col min="6156" max="6156" width="9.140625" style="11"/>
    <col min="6157" max="6157" width="5.85546875" style="11" customWidth="1"/>
    <col min="6158" max="6158" width="13.85546875" style="11" customWidth="1"/>
    <col min="6159" max="6400" width="9.140625" style="11"/>
    <col min="6401" max="6401" width="5.85546875" style="11" customWidth="1"/>
    <col min="6402" max="6402" width="5.7109375" style="11" customWidth="1"/>
    <col min="6403" max="6403" width="9.140625" style="11"/>
    <col min="6404" max="6404" width="5" style="11" customWidth="1"/>
    <col min="6405" max="6409" width="5.42578125" style="11" customWidth="1"/>
    <col min="6410" max="6410" width="8.28515625" style="11" customWidth="1"/>
    <col min="6411" max="6411" width="7.5703125" style="11" customWidth="1"/>
    <col min="6412" max="6412" width="9.140625" style="11"/>
    <col min="6413" max="6413" width="5.85546875" style="11" customWidth="1"/>
    <col min="6414" max="6414" width="13.85546875" style="11" customWidth="1"/>
    <col min="6415" max="6656" width="9.140625" style="11"/>
    <col min="6657" max="6657" width="5.85546875" style="11" customWidth="1"/>
    <col min="6658" max="6658" width="5.7109375" style="11" customWidth="1"/>
    <col min="6659" max="6659" width="9.140625" style="11"/>
    <col min="6660" max="6660" width="5" style="11" customWidth="1"/>
    <col min="6661" max="6665" width="5.42578125" style="11" customWidth="1"/>
    <col min="6666" max="6666" width="8.28515625" style="11" customWidth="1"/>
    <col min="6667" max="6667" width="7.5703125" style="11" customWidth="1"/>
    <col min="6668" max="6668" width="9.140625" style="11"/>
    <col min="6669" max="6669" width="5.85546875" style="11" customWidth="1"/>
    <col min="6670" max="6670" width="13.85546875" style="11" customWidth="1"/>
    <col min="6671" max="6912" width="9.140625" style="11"/>
    <col min="6913" max="6913" width="5.85546875" style="11" customWidth="1"/>
    <col min="6914" max="6914" width="5.7109375" style="11" customWidth="1"/>
    <col min="6915" max="6915" width="9.140625" style="11"/>
    <col min="6916" max="6916" width="5" style="11" customWidth="1"/>
    <col min="6917" max="6921" width="5.42578125" style="11" customWidth="1"/>
    <col min="6922" max="6922" width="8.28515625" style="11" customWidth="1"/>
    <col min="6923" max="6923" width="7.5703125" style="11" customWidth="1"/>
    <col min="6924" max="6924" width="9.140625" style="11"/>
    <col min="6925" max="6925" width="5.85546875" style="11" customWidth="1"/>
    <col min="6926" max="6926" width="13.85546875" style="11" customWidth="1"/>
    <col min="6927" max="7168" width="9.140625" style="11"/>
    <col min="7169" max="7169" width="5.85546875" style="11" customWidth="1"/>
    <col min="7170" max="7170" width="5.7109375" style="11" customWidth="1"/>
    <col min="7171" max="7171" width="9.140625" style="11"/>
    <col min="7172" max="7172" width="5" style="11" customWidth="1"/>
    <col min="7173" max="7177" width="5.42578125" style="11" customWidth="1"/>
    <col min="7178" max="7178" width="8.28515625" style="11" customWidth="1"/>
    <col min="7179" max="7179" width="7.5703125" style="11" customWidth="1"/>
    <col min="7180" max="7180" width="9.140625" style="11"/>
    <col min="7181" max="7181" width="5.85546875" style="11" customWidth="1"/>
    <col min="7182" max="7182" width="13.85546875" style="11" customWidth="1"/>
    <col min="7183" max="7424" width="9.140625" style="11"/>
    <col min="7425" max="7425" width="5.85546875" style="11" customWidth="1"/>
    <col min="7426" max="7426" width="5.7109375" style="11" customWidth="1"/>
    <col min="7427" max="7427" width="9.140625" style="11"/>
    <col min="7428" max="7428" width="5" style="11" customWidth="1"/>
    <col min="7429" max="7433" width="5.42578125" style="11" customWidth="1"/>
    <col min="7434" max="7434" width="8.28515625" style="11" customWidth="1"/>
    <col min="7435" max="7435" width="7.5703125" style="11" customWidth="1"/>
    <col min="7436" max="7436" width="9.140625" style="11"/>
    <col min="7437" max="7437" width="5.85546875" style="11" customWidth="1"/>
    <col min="7438" max="7438" width="13.85546875" style="11" customWidth="1"/>
    <col min="7439" max="7680" width="9.140625" style="11"/>
    <col min="7681" max="7681" width="5.85546875" style="11" customWidth="1"/>
    <col min="7682" max="7682" width="5.7109375" style="11" customWidth="1"/>
    <col min="7683" max="7683" width="9.140625" style="11"/>
    <col min="7684" max="7684" width="5" style="11" customWidth="1"/>
    <col min="7685" max="7689" width="5.42578125" style="11" customWidth="1"/>
    <col min="7690" max="7690" width="8.28515625" style="11" customWidth="1"/>
    <col min="7691" max="7691" width="7.5703125" style="11" customWidth="1"/>
    <col min="7692" max="7692" width="9.140625" style="11"/>
    <col min="7693" max="7693" width="5.85546875" style="11" customWidth="1"/>
    <col min="7694" max="7694" width="13.85546875" style="11" customWidth="1"/>
    <col min="7695" max="7936" width="9.140625" style="11"/>
    <col min="7937" max="7937" width="5.85546875" style="11" customWidth="1"/>
    <col min="7938" max="7938" width="5.7109375" style="11" customWidth="1"/>
    <col min="7939" max="7939" width="9.140625" style="11"/>
    <col min="7940" max="7940" width="5" style="11" customWidth="1"/>
    <col min="7941" max="7945" width="5.42578125" style="11" customWidth="1"/>
    <col min="7946" max="7946" width="8.28515625" style="11" customWidth="1"/>
    <col min="7947" max="7947" width="7.5703125" style="11" customWidth="1"/>
    <col min="7948" max="7948" width="9.140625" style="11"/>
    <col min="7949" max="7949" width="5.85546875" style="11" customWidth="1"/>
    <col min="7950" max="7950" width="13.85546875" style="11" customWidth="1"/>
    <col min="7951" max="8192" width="9.140625" style="11"/>
    <col min="8193" max="8193" width="5.85546875" style="11" customWidth="1"/>
    <col min="8194" max="8194" width="5.7109375" style="11" customWidth="1"/>
    <col min="8195" max="8195" width="9.140625" style="11"/>
    <col min="8196" max="8196" width="5" style="11" customWidth="1"/>
    <col min="8197" max="8201" width="5.42578125" style="11" customWidth="1"/>
    <col min="8202" max="8202" width="8.28515625" style="11" customWidth="1"/>
    <col min="8203" max="8203" width="7.5703125" style="11" customWidth="1"/>
    <col min="8204" max="8204" width="9.140625" style="11"/>
    <col min="8205" max="8205" width="5.85546875" style="11" customWidth="1"/>
    <col min="8206" max="8206" width="13.85546875" style="11" customWidth="1"/>
    <col min="8207" max="8448" width="9.140625" style="11"/>
    <col min="8449" max="8449" width="5.85546875" style="11" customWidth="1"/>
    <col min="8450" max="8450" width="5.7109375" style="11" customWidth="1"/>
    <col min="8451" max="8451" width="9.140625" style="11"/>
    <col min="8452" max="8452" width="5" style="11" customWidth="1"/>
    <col min="8453" max="8457" width="5.42578125" style="11" customWidth="1"/>
    <col min="8458" max="8458" width="8.28515625" style="11" customWidth="1"/>
    <col min="8459" max="8459" width="7.5703125" style="11" customWidth="1"/>
    <col min="8460" max="8460" width="9.140625" style="11"/>
    <col min="8461" max="8461" width="5.85546875" style="11" customWidth="1"/>
    <col min="8462" max="8462" width="13.85546875" style="11" customWidth="1"/>
    <col min="8463" max="8704" width="9.140625" style="11"/>
    <col min="8705" max="8705" width="5.85546875" style="11" customWidth="1"/>
    <col min="8706" max="8706" width="5.7109375" style="11" customWidth="1"/>
    <col min="8707" max="8707" width="9.140625" style="11"/>
    <col min="8708" max="8708" width="5" style="11" customWidth="1"/>
    <col min="8709" max="8713" width="5.42578125" style="11" customWidth="1"/>
    <col min="8714" max="8714" width="8.28515625" style="11" customWidth="1"/>
    <col min="8715" max="8715" width="7.5703125" style="11" customWidth="1"/>
    <col min="8716" max="8716" width="9.140625" style="11"/>
    <col min="8717" max="8717" width="5.85546875" style="11" customWidth="1"/>
    <col min="8718" max="8718" width="13.85546875" style="11" customWidth="1"/>
    <col min="8719" max="8960" width="9.140625" style="11"/>
    <col min="8961" max="8961" width="5.85546875" style="11" customWidth="1"/>
    <col min="8962" max="8962" width="5.7109375" style="11" customWidth="1"/>
    <col min="8963" max="8963" width="9.140625" style="11"/>
    <col min="8964" max="8964" width="5" style="11" customWidth="1"/>
    <col min="8965" max="8969" width="5.42578125" style="11" customWidth="1"/>
    <col min="8970" max="8970" width="8.28515625" style="11" customWidth="1"/>
    <col min="8971" max="8971" width="7.5703125" style="11" customWidth="1"/>
    <col min="8972" max="8972" width="9.140625" style="11"/>
    <col min="8973" max="8973" width="5.85546875" style="11" customWidth="1"/>
    <col min="8974" max="8974" width="13.85546875" style="11" customWidth="1"/>
    <col min="8975" max="9216" width="9.140625" style="11"/>
    <col min="9217" max="9217" width="5.85546875" style="11" customWidth="1"/>
    <col min="9218" max="9218" width="5.7109375" style="11" customWidth="1"/>
    <col min="9219" max="9219" width="9.140625" style="11"/>
    <col min="9220" max="9220" width="5" style="11" customWidth="1"/>
    <col min="9221" max="9225" width="5.42578125" style="11" customWidth="1"/>
    <col min="9226" max="9226" width="8.28515625" style="11" customWidth="1"/>
    <col min="9227" max="9227" width="7.5703125" style="11" customWidth="1"/>
    <col min="9228" max="9228" width="9.140625" style="11"/>
    <col min="9229" max="9229" width="5.85546875" style="11" customWidth="1"/>
    <col min="9230" max="9230" width="13.85546875" style="11" customWidth="1"/>
    <col min="9231" max="9472" width="9.140625" style="11"/>
    <col min="9473" max="9473" width="5.85546875" style="11" customWidth="1"/>
    <col min="9474" max="9474" width="5.7109375" style="11" customWidth="1"/>
    <col min="9475" max="9475" width="9.140625" style="11"/>
    <col min="9476" max="9476" width="5" style="11" customWidth="1"/>
    <col min="9477" max="9481" width="5.42578125" style="11" customWidth="1"/>
    <col min="9482" max="9482" width="8.28515625" style="11" customWidth="1"/>
    <col min="9483" max="9483" width="7.5703125" style="11" customWidth="1"/>
    <col min="9484" max="9484" width="9.140625" style="11"/>
    <col min="9485" max="9485" width="5.85546875" style="11" customWidth="1"/>
    <col min="9486" max="9486" width="13.85546875" style="11" customWidth="1"/>
    <col min="9487" max="9728" width="9.140625" style="11"/>
    <col min="9729" max="9729" width="5.85546875" style="11" customWidth="1"/>
    <col min="9730" max="9730" width="5.7109375" style="11" customWidth="1"/>
    <col min="9731" max="9731" width="9.140625" style="11"/>
    <col min="9732" max="9732" width="5" style="11" customWidth="1"/>
    <col min="9733" max="9737" width="5.42578125" style="11" customWidth="1"/>
    <col min="9738" max="9738" width="8.28515625" style="11" customWidth="1"/>
    <col min="9739" max="9739" width="7.5703125" style="11" customWidth="1"/>
    <col min="9740" max="9740" width="9.140625" style="11"/>
    <col min="9741" max="9741" width="5.85546875" style="11" customWidth="1"/>
    <col min="9742" max="9742" width="13.85546875" style="11" customWidth="1"/>
    <col min="9743" max="9984" width="9.140625" style="11"/>
    <col min="9985" max="9985" width="5.85546875" style="11" customWidth="1"/>
    <col min="9986" max="9986" width="5.7109375" style="11" customWidth="1"/>
    <col min="9987" max="9987" width="9.140625" style="11"/>
    <col min="9988" max="9988" width="5" style="11" customWidth="1"/>
    <col min="9989" max="9993" width="5.42578125" style="11" customWidth="1"/>
    <col min="9994" max="9994" width="8.28515625" style="11" customWidth="1"/>
    <col min="9995" max="9995" width="7.5703125" style="11" customWidth="1"/>
    <col min="9996" max="9996" width="9.140625" style="11"/>
    <col min="9997" max="9997" width="5.85546875" style="11" customWidth="1"/>
    <col min="9998" max="9998" width="13.85546875" style="11" customWidth="1"/>
    <col min="9999" max="10240" width="9.140625" style="11"/>
    <col min="10241" max="10241" width="5.85546875" style="11" customWidth="1"/>
    <col min="10242" max="10242" width="5.7109375" style="11" customWidth="1"/>
    <col min="10243" max="10243" width="9.140625" style="11"/>
    <col min="10244" max="10244" width="5" style="11" customWidth="1"/>
    <col min="10245" max="10249" width="5.42578125" style="11" customWidth="1"/>
    <col min="10250" max="10250" width="8.28515625" style="11" customWidth="1"/>
    <col min="10251" max="10251" width="7.5703125" style="11" customWidth="1"/>
    <col min="10252" max="10252" width="9.140625" style="11"/>
    <col min="10253" max="10253" width="5.85546875" style="11" customWidth="1"/>
    <col min="10254" max="10254" width="13.85546875" style="11" customWidth="1"/>
    <col min="10255" max="10496" width="9.140625" style="11"/>
    <col min="10497" max="10497" width="5.85546875" style="11" customWidth="1"/>
    <col min="10498" max="10498" width="5.7109375" style="11" customWidth="1"/>
    <col min="10499" max="10499" width="9.140625" style="11"/>
    <col min="10500" max="10500" width="5" style="11" customWidth="1"/>
    <col min="10501" max="10505" width="5.42578125" style="11" customWidth="1"/>
    <col min="10506" max="10506" width="8.28515625" style="11" customWidth="1"/>
    <col min="10507" max="10507" width="7.5703125" style="11" customWidth="1"/>
    <col min="10508" max="10508" width="9.140625" style="11"/>
    <col min="10509" max="10509" width="5.85546875" style="11" customWidth="1"/>
    <col min="10510" max="10510" width="13.85546875" style="11" customWidth="1"/>
    <col min="10511" max="10752" width="9.140625" style="11"/>
    <col min="10753" max="10753" width="5.85546875" style="11" customWidth="1"/>
    <col min="10754" max="10754" width="5.7109375" style="11" customWidth="1"/>
    <col min="10755" max="10755" width="9.140625" style="11"/>
    <col min="10756" max="10756" width="5" style="11" customWidth="1"/>
    <col min="10757" max="10761" width="5.42578125" style="11" customWidth="1"/>
    <col min="10762" max="10762" width="8.28515625" style="11" customWidth="1"/>
    <col min="10763" max="10763" width="7.5703125" style="11" customWidth="1"/>
    <col min="10764" max="10764" width="9.140625" style="11"/>
    <col min="10765" max="10765" width="5.85546875" style="11" customWidth="1"/>
    <col min="10766" max="10766" width="13.85546875" style="11" customWidth="1"/>
    <col min="10767" max="11008" width="9.140625" style="11"/>
    <col min="11009" max="11009" width="5.85546875" style="11" customWidth="1"/>
    <col min="11010" max="11010" width="5.7109375" style="11" customWidth="1"/>
    <col min="11011" max="11011" width="9.140625" style="11"/>
    <col min="11012" max="11012" width="5" style="11" customWidth="1"/>
    <col min="11013" max="11017" width="5.42578125" style="11" customWidth="1"/>
    <col min="11018" max="11018" width="8.28515625" style="11" customWidth="1"/>
    <col min="11019" max="11019" width="7.5703125" style="11" customWidth="1"/>
    <col min="11020" max="11020" width="9.140625" style="11"/>
    <col min="11021" max="11021" width="5.85546875" style="11" customWidth="1"/>
    <col min="11022" max="11022" width="13.85546875" style="11" customWidth="1"/>
    <col min="11023" max="11264" width="9.140625" style="11"/>
    <col min="11265" max="11265" width="5.85546875" style="11" customWidth="1"/>
    <col min="11266" max="11266" width="5.7109375" style="11" customWidth="1"/>
    <col min="11267" max="11267" width="9.140625" style="11"/>
    <col min="11268" max="11268" width="5" style="11" customWidth="1"/>
    <col min="11269" max="11273" width="5.42578125" style="11" customWidth="1"/>
    <col min="11274" max="11274" width="8.28515625" style="11" customWidth="1"/>
    <col min="11275" max="11275" width="7.5703125" style="11" customWidth="1"/>
    <col min="11276" max="11276" width="9.140625" style="11"/>
    <col min="11277" max="11277" width="5.85546875" style="11" customWidth="1"/>
    <col min="11278" max="11278" width="13.85546875" style="11" customWidth="1"/>
    <col min="11279" max="11520" width="9.140625" style="11"/>
    <col min="11521" max="11521" width="5.85546875" style="11" customWidth="1"/>
    <col min="11522" max="11522" width="5.7109375" style="11" customWidth="1"/>
    <col min="11523" max="11523" width="9.140625" style="11"/>
    <col min="11524" max="11524" width="5" style="11" customWidth="1"/>
    <col min="11525" max="11529" width="5.42578125" style="11" customWidth="1"/>
    <col min="11530" max="11530" width="8.28515625" style="11" customWidth="1"/>
    <col min="11531" max="11531" width="7.5703125" style="11" customWidth="1"/>
    <col min="11532" max="11532" width="9.140625" style="11"/>
    <col min="11533" max="11533" width="5.85546875" style="11" customWidth="1"/>
    <col min="11534" max="11534" width="13.85546875" style="11" customWidth="1"/>
    <col min="11535" max="11776" width="9.140625" style="11"/>
    <col min="11777" max="11777" width="5.85546875" style="11" customWidth="1"/>
    <col min="11778" max="11778" width="5.7109375" style="11" customWidth="1"/>
    <col min="11779" max="11779" width="9.140625" style="11"/>
    <col min="11780" max="11780" width="5" style="11" customWidth="1"/>
    <col min="11781" max="11785" width="5.42578125" style="11" customWidth="1"/>
    <col min="11786" max="11786" width="8.28515625" style="11" customWidth="1"/>
    <col min="11787" max="11787" width="7.5703125" style="11" customWidth="1"/>
    <col min="11788" max="11788" width="9.140625" style="11"/>
    <col min="11789" max="11789" width="5.85546875" style="11" customWidth="1"/>
    <col min="11790" max="11790" width="13.85546875" style="11" customWidth="1"/>
    <col min="11791" max="12032" width="9.140625" style="11"/>
    <col min="12033" max="12033" width="5.85546875" style="11" customWidth="1"/>
    <col min="12034" max="12034" width="5.7109375" style="11" customWidth="1"/>
    <col min="12035" max="12035" width="9.140625" style="11"/>
    <col min="12036" max="12036" width="5" style="11" customWidth="1"/>
    <col min="12037" max="12041" width="5.42578125" style="11" customWidth="1"/>
    <col min="12042" max="12042" width="8.28515625" style="11" customWidth="1"/>
    <col min="12043" max="12043" width="7.5703125" style="11" customWidth="1"/>
    <col min="12044" max="12044" width="9.140625" style="11"/>
    <col min="12045" max="12045" width="5.85546875" style="11" customWidth="1"/>
    <col min="12046" max="12046" width="13.85546875" style="11" customWidth="1"/>
    <col min="12047" max="12288" width="9.140625" style="11"/>
    <col min="12289" max="12289" width="5.85546875" style="11" customWidth="1"/>
    <col min="12290" max="12290" width="5.7109375" style="11" customWidth="1"/>
    <col min="12291" max="12291" width="9.140625" style="11"/>
    <col min="12292" max="12292" width="5" style="11" customWidth="1"/>
    <col min="12293" max="12297" width="5.42578125" style="11" customWidth="1"/>
    <col min="12298" max="12298" width="8.28515625" style="11" customWidth="1"/>
    <col min="12299" max="12299" width="7.5703125" style="11" customWidth="1"/>
    <col min="12300" max="12300" width="9.140625" style="11"/>
    <col min="12301" max="12301" width="5.85546875" style="11" customWidth="1"/>
    <col min="12302" max="12302" width="13.85546875" style="11" customWidth="1"/>
    <col min="12303" max="12544" width="9.140625" style="11"/>
    <col min="12545" max="12545" width="5.85546875" style="11" customWidth="1"/>
    <col min="12546" max="12546" width="5.7109375" style="11" customWidth="1"/>
    <col min="12547" max="12547" width="9.140625" style="11"/>
    <col min="12548" max="12548" width="5" style="11" customWidth="1"/>
    <col min="12549" max="12553" width="5.42578125" style="11" customWidth="1"/>
    <col min="12554" max="12554" width="8.28515625" style="11" customWidth="1"/>
    <col min="12555" max="12555" width="7.5703125" style="11" customWidth="1"/>
    <col min="12556" max="12556" width="9.140625" style="11"/>
    <col min="12557" max="12557" width="5.85546875" style="11" customWidth="1"/>
    <col min="12558" max="12558" width="13.85546875" style="11" customWidth="1"/>
    <col min="12559" max="12800" width="9.140625" style="11"/>
    <col min="12801" max="12801" width="5.85546875" style="11" customWidth="1"/>
    <col min="12802" max="12802" width="5.7109375" style="11" customWidth="1"/>
    <col min="12803" max="12803" width="9.140625" style="11"/>
    <col min="12804" max="12804" width="5" style="11" customWidth="1"/>
    <col min="12805" max="12809" width="5.42578125" style="11" customWidth="1"/>
    <col min="12810" max="12810" width="8.28515625" style="11" customWidth="1"/>
    <col min="12811" max="12811" width="7.5703125" style="11" customWidth="1"/>
    <col min="12812" max="12812" width="9.140625" style="11"/>
    <col min="12813" max="12813" width="5.85546875" style="11" customWidth="1"/>
    <col min="12814" max="12814" width="13.85546875" style="11" customWidth="1"/>
    <col min="12815" max="13056" width="9.140625" style="11"/>
    <col min="13057" max="13057" width="5.85546875" style="11" customWidth="1"/>
    <col min="13058" max="13058" width="5.7109375" style="11" customWidth="1"/>
    <col min="13059" max="13059" width="9.140625" style="11"/>
    <col min="13060" max="13060" width="5" style="11" customWidth="1"/>
    <col min="13061" max="13065" width="5.42578125" style="11" customWidth="1"/>
    <col min="13066" max="13066" width="8.28515625" style="11" customWidth="1"/>
    <col min="13067" max="13067" width="7.5703125" style="11" customWidth="1"/>
    <col min="13068" max="13068" width="9.140625" style="11"/>
    <col min="13069" max="13069" width="5.85546875" style="11" customWidth="1"/>
    <col min="13070" max="13070" width="13.85546875" style="11" customWidth="1"/>
    <col min="13071" max="13312" width="9.140625" style="11"/>
    <col min="13313" max="13313" width="5.85546875" style="11" customWidth="1"/>
    <col min="13314" max="13314" width="5.7109375" style="11" customWidth="1"/>
    <col min="13315" max="13315" width="9.140625" style="11"/>
    <col min="13316" max="13316" width="5" style="11" customWidth="1"/>
    <col min="13317" max="13321" width="5.42578125" style="11" customWidth="1"/>
    <col min="13322" max="13322" width="8.28515625" style="11" customWidth="1"/>
    <col min="13323" max="13323" width="7.5703125" style="11" customWidth="1"/>
    <col min="13324" max="13324" width="9.140625" style="11"/>
    <col min="13325" max="13325" width="5.85546875" style="11" customWidth="1"/>
    <col min="13326" max="13326" width="13.85546875" style="11" customWidth="1"/>
    <col min="13327" max="13568" width="9.140625" style="11"/>
    <col min="13569" max="13569" width="5.85546875" style="11" customWidth="1"/>
    <col min="13570" max="13570" width="5.7109375" style="11" customWidth="1"/>
    <col min="13571" max="13571" width="9.140625" style="11"/>
    <col min="13572" max="13572" width="5" style="11" customWidth="1"/>
    <col min="13573" max="13577" width="5.42578125" style="11" customWidth="1"/>
    <col min="13578" max="13578" width="8.28515625" style="11" customWidth="1"/>
    <col min="13579" max="13579" width="7.5703125" style="11" customWidth="1"/>
    <col min="13580" max="13580" width="9.140625" style="11"/>
    <col min="13581" max="13581" width="5.85546875" style="11" customWidth="1"/>
    <col min="13582" max="13582" width="13.85546875" style="11" customWidth="1"/>
    <col min="13583" max="13824" width="9.140625" style="11"/>
    <col min="13825" max="13825" width="5.85546875" style="11" customWidth="1"/>
    <col min="13826" max="13826" width="5.7109375" style="11" customWidth="1"/>
    <col min="13827" max="13827" width="9.140625" style="11"/>
    <col min="13828" max="13828" width="5" style="11" customWidth="1"/>
    <col min="13829" max="13833" width="5.42578125" style="11" customWidth="1"/>
    <col min="13834" max="13834" width="8.28515625" style="11" customWidth="1"/>
    <col min="13835" max="13835" width="7.5703125" style="11" customWidth="1"/>
    <col min="13836" max="13836" width="9.140625" style="11"/>
    <col min="13837" max="13837" width="5.85546875" style="11" customWidth="1"/>
    <col min="13838" max="13838" width="13.85546875" style="11" customWidth="1"/>
    <col min="13839" max="14080" width="9.140625" style="11"/>
    <col min="14081" max="14081" width="5.85546875" style="11" customWidth="1"/>
    <col min="14082" max="14082" width="5.7109375" style="11" customWidth="1"/>
    <col min="14083" max="14083" width="9.140625" style="11"/>
    <col min="14084" max="14084" width="5" style="11" customWidth="1"/>
    <col min="14085" max="14089" width="5.42578125" style="11" customWidth="1"/>
    <col min="14090" max="14090" width="8.28515625" style="11" customWidth="1"/>
    <col min="14091" max="14091" width="7.5703125" style="11" customWidth="1"/>
    <col min="14092" max="14092" width="9.140625" style="11"/>
    <col min="14093" max="14093" width="5.85546875" style="11" customWidth="1"/>
    <col min="14094" max="14094" width="13.85546875" style="11" customWidth="1"/>
    <col min="14095" max="14336" width="9.140625" style="11"/>
    <col min="14337" max="14337" width="5.85546875" style="11" customWidth="1"/>
    <col min="14338" max="14338" width="5.7109375" style="11" customWidth="1"/>
    <col min="14339" max="14339" width="9.140625" style="11"/>
    <col min="14340" max="14340" width="5" style="11" customWidth="1"/>
    <col min="14341" max="14345" width="5.42578125" style="11" customWidth="1"/>
    <col min="14346" max="14346" width="8.28515625" style="11" customWidth="1"/>
    <col min="14347" max="14347" width="7.5703125" style="11" customWidth="1"/>
    <col min="14348" max="14348" width="9.140625" style="11"/>
    <col min="14349" max="14349" width="5.85546875" style="11" customWidth="1"/>
    <col min="14350" max="14350" width="13.85546875" style="11" customWidth="1"/>
    <col min="14351" max="14592" width="9.140625" style="11"/>
    <col min="14593" max="14593" width="5.85546875" style="11" customWidth="1"/>
    <col min="14594" max="14594" width="5.7109375" style="11" customWidth="1"/>
    <col min="14595" max="14595" width="9.140625" style="11"/>
    <col min="14596" max="14596" width="5" style="11" customWidth="1"/>
    <col min="14597" max="14601" width="5.42578125" style="11" customWidth="1"/>
    <col min="14602" max="14602" width="8.28515625" style="11" customWidth="1"/>
    <col min="14603" max="14603" width="7.5703125" style="11" customWidth="1"/>
    <col min="14604" max="14604" width="9.140625" style="11"/>
    <col min="14605" max="14605" width="5.85546875" style="11" customWidth="1"/>
    <col min="14606" max="14606" width="13.85546875" style="11" customWidth="1"/>
    <col min="14607" max="14848" width="9.140625" style="11"/>
    <col min="14849" max="14849" width="5.85546875" style="11" customWidth="1"/>
    <col min="14850" max="14850" width="5.7109375" style="11" customWidth="1"/>
    <col min="14851" max="14851" width="9.140625" style="11"/>
    <col min="14852" max="14852" width="5" style="11" customWidth="1"/>
    <col min="14853" max="14857" width="5.42578125" style="11" customWidth="1"/>
    <col min="14858" max="14858" width="8.28515625" style="11" customWidth="1"/>
    <col min="14859" max="14859" width="7.5703125" style="11" customWidth="1"/>
    <col min="14860" max="14860" width="9.140625" style="11"/>
    <col min="14861" max="14861" width="5.85546875" style="11" customWidth="1"/>
    <col min="14862" max="14862" width="13.85546875" style="11" customWidth="1"/>
    <col min="14863" max="15104" width="9.140625" style="11"/>
    <col min="15105" max="15105" width="5.85546875" style="11" customWidth="1"/>
    <col min="15106" max="15106" width="5.7109375" style="11" customWidth="1"/>
    <col min="15107" max="15107" width="9.140625" style="11"/>
    <col min="15108" max="15108" width="5" style="11" customWidth="1"/>
    <col min="15109" max="15113" width="5.42578125" style="11" customWidth="1"/>
    <col min="15114" max="15114" width="8.28515625" style="11" customWidth="1"/>
    <col min="15115" max="15115" width="7.5703125" style="11" customWidth="1"/>
    <col min="15116" max="15116" width="9.140625" style="11"/>
    <col min="15117" max="15117" width="5.85546875" style="11" customWidth="1"/>
    <col min="15118" max="15118" width="13.85546875" style="11" customWidth="1"/>
    <col min="15119" max="15360" width="9.140625" style="11"/>
    <col min="15361" max="15361" width="5.85546875" style="11" customWidth="1"/>
    <col min="15362" max="15362" width="5.7109375" style="11" customWidth="1"/>
    <col min="15363" max="15363" width="9.140625" style="11"/>
    <col min="15364" max="15364" width="5" style="11" customWidth="1"/>
    <col min="15365" max="15369" width="5.42578125" style="11" customWidth="1"/>
    <col min="15370" max="15370" width="8.28515625" style="11" customWidth="1"/>
    <col min="15371" max="15371" width="7.5703125" style="11" customWidth="1"/>
    <col min="15372" max="15372" width="9.140625" style="11"/>
    <col min="15373" max="15373" width="5.85546875" style="11" customWidth="1"/>
    <col min="15374" max="15374" width="13.85546875" style="11" customWidth="1"/>
    <col min="15375" max="15616" width="9.140625" style="11"/>
    <col min="15617" max="15617" width="5.85546875" style="11" customWidth="1"/>
    <col min="15618" max="15618" width="5.7109375" style="11" customWidth="1"/>
    <col min="15619" max="15619" width="9.140625" style="11"/>
    <col min="15620" max="15620" width="5" style="11" customWidth="1"/>
    <col min="15621" max="15625" width="5.42578125" style="11" customWidth="1"/>
    <col min="15626" max="15626" width="8.28515625" style="11" customWidth="1"/>
    <col min="15627" max="15627" width="7.5703125" style="11" customWidth="1"/>
    <col min="15628" max="15628" width="9.140625" style="11"/>
    <col min="15629" max="15629" width="5.85546875" style="11" customWidth="1"/>
    <col min="15630" max="15630" width="13.85546875" style="11" customWidth="1"/>
    <col min="15631" max="15872" width="9.140625" style="11"/>
    <col min="15873" max="15873" width="5.85546875" style="11" customWidth="1"/>
    <col min="15874" max="15874" width="5.7109375" style="11" customWidth="1"/>
    <col min="15875" max="15875" width="9.140625" style="11"/>
    <col min="15876" max="15876" width="5" style="11" customWidth="1"/>
    <col min="15877" max="15881" width="5.42578125" style="11" customWidth="1"/>
    <col min="15882" max="15882" width="8.28515625" style="11" customWidth="1"/>
    <col min="15883" max="15883" width="7.5703125" style="11" customWidth="1"/>
    <col min="15884" max="15884" width="9.140625" style="11"/>
    <col min="15885" max="15885" width="5.85546875" style="11" customWidth="1"/>
    <col min="15886" max="15886" width="13.85546875" style="11" customWidth="1"/>
    <col min="15887" max="16128" width="9.140625" style="11"/>
    <col min="16129" max="16129" width="5.85546875" style="11" customWidth="1"/>
    <col min="16130" max="16130" width="5.7109375" style="11" customWidth="1"/>
    <col min="16131" max="16131" width="9.140625" style="11"/>
    <col min="16132" max="16132" width="5" style="11" customWidth="1"/>
    <col min="16133" max="16137" width="5.42578125" style="11" customWidth="1"/>
    <col min="16138" max="16138" width="8.28515625" style="11" customWidth="1"/>
    <col min="16139" max="16139" width="7.5703125" style="11" customWidth="1"/>
    <col min="16140" max="16140" width="9.140625" style="11"/>
    <col min="16141" max="16141" width="5.85546875" style="11" customWidth="1"/>
    <col min="16142" max="16142" width="13.85546875" style="11" customWidth="1"/>
    <col min="16143" max="16384" width="9.140625" style="11"/>
  </cols>
  <sheetData>
    <row r="1" spans="1:15" ht="15">
      <c r="A1" s="1"/>
      <c r="B1" s="2" t="s">
        <v>0</v>
      </c>
      <c r="C1" s="3"/>
      <c r="D1" s="4"/>
      <c r="E1" s="5"/>
      <c r="F1" s="6"/>
      <c r="G1" s="5"/>
      <c r="H1" s="1"/>
      <c r="I1" s="7"/>
      <c r="J1" s="1"/>
      <c r="K1" s="8"/>
      <c r="L1" s="9"/>
      <c r="M1" s="9"/>
      <c r="N1" s="8"/>
      <c r="O1" s="10"/>
    </row>
    <row r="2" spans="1:15" ht="15">
      <c r="A2" s="12"/>
      <c r="B2" s="2" t="s">
        <v>1</v>
      </c>
      <c r="C2" s="3"/>
      <c r="D2" s="3"/>
      <c r="E2" s="1"/>
      <c r="F2" s="13"/>
      <c r="G2" s="2"/>
      <c r="H2" s="1"/>
      <c r="I2" s="7"/>
      <c r="J2" s="1"/>
      <c r="K2" s="8"/>
      <c r="L2" s="9"/>
      <c r="M2" s="9"/>
      <c r="N2" s="8"/>
      <c r="O2" s="10"/>
    </row>
    <row r="3" spans="1:15" ht="14.25">
      <c r="A3" s="12"/>
      <c r="B3" s="14" t="s">
        <v>2</v>
      </c>
      <c r="C3" s="15"/>
      <c r="D3" s="15"/>
      <c r="E3" s="16"/>
      <c r="F3" s="16"/>
      <c r="G3" s="17"/>
      <c r="H3" s="16"/>
      <c r="I3" s="7"/>
      <c r="J3" s="8"/>
      <c r="K3" s="8"/>
      <c r="L3" s="9"/>
      <c r="M3" s="9"/>
      <c r="N3" s="8"/>
      <c r="O3" s="10"/>
    </row>
    <row r="4" spans="1:15" ht="15">
      <c r="A4" s="18"/>
      <c r="B4" s="2" t="s">
        <v>3</v>
      </c>
      <c r="C4" s="19"/>
      <c r="D4" s="20"/>
      <c r="E4" s="2"/>
      <c r="F4" s="2" t="s">
        <v>4</v>
      </c>
      <c r="G4" s="2"/>
      <c r="H4" s="8"/>
      <c r="I4" s="8"/>
      <c r="J4" s="8"/>
      <c r="K4" s="7" t="s">
        <v>5</v>
      </c>
      <c r="L4" s="9"/>
      <c r="M4" s="9"/>
      <c r="N4" s="8"/>
      <c r="O4" s="10"/>
    </row>
    <row r="5" spans="1:15" ht="4.5" customHeight="1">
      <c r="A5" s="18"/>
      <c r="B5" s="2"/>
      <c r="C5" s="21"/>
      <c r="D5" s="22"/>
      <c r="E5" s="23"/>
      <c r="F5" s="2"/>
      <c r="G5" s="2"/>
      <c r="H5" s="8"/>
      <c r="I5" s="8"/>
      <c r="J5" s="8"/>
      <c r="K5" s="8"/>
      <c r="L5" s="9"/>
      <c r="M5" s="9"/>
      <c r="N5" s="8"/>
      <c r="O5" s="24"/>
    </row>
    <row r="6" spans="1:15" ht="12.75" customHeight="1">
      <c r="A6" s="25"/>
      <c r="B6" s="26"/>
      <c r="C6" s="27"/>
      <c r="D6" s="28"/>
      <c r="E6" s="29" t="s">
        <v>6</v>
      </c>
      <c r="F6" s="30"/>
      <c r="G6" s="30"/>
      <c r="H6" s="30"/>
      <c r="I6" s="30"/>
      <c r="J6" s="26"/>
      <c r="K6" s="26"/>
      <c r="L6" s="31"/>
      <c r="M6" s="32" t="s">
        <v>7</v>
      </c>
      <c r="N6" s="33" t="s">
        <v>8</v>
      </c>
      <c r="O6" s="33"/>
    </row>
    <row r="7" spans="1:15" ht="16.5" customHeight="1" thickBot="1">
      <c r="A7" s="34" t="s">
        <v>9</v>
      </c>
      <c r="B7" s="35" t="s">
        <v>10</v>
      </c>
      <c r="C7" s="36" t="s">
        <v>11</v>
      </c>
      <c r="D7" s="37" t="s">
        <v>12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/>
      <c r="K7" s="39"/>
      <c r="L7" s="40" t="s">
        <v>13</v>
      </c>
      <c r="M7" s="41" t="s">
        <v>14</v>
      </c>
      <c r="N7" s="42"/>
      <c r="O7" s="42"/>
    </row>
    <row r="9" spans="1:15" ht="12.75" customHeight="1">
      <c r="A9" s="43">
        <v>1</v>
      </c>
      <c r="B9" s="44" t="s">
        <v>15</v>
      </c>
      <c r="C9" s="43"/>
      <c r="D9" s="45"/>
      <c r="E9" s="44"/>
      <c r="F9" s="44">
        <v>2006</v>
      </c>
      <c r="G9" s="46"/>
      <c r="H9" s="44"/>
      <c r="I9" s="44"/>
      <c r="J9" s="44"/>
      <c r="K9" s="43"/>
      <c r="L9" s="47">
        <f>SUM(K18)</f>
        <v>280.89999999999998</v>
      </c>
      <c r="M9" s="48">
        <v>1</v>
      </c>
      <c r="N9" s="11" t="s">
        <v>16</v>
      </c>
    </row>
    <row r="10" spans="1:15">
      <c r="A10" s="49"/>
      <c r="B10" s="50"/>
      <c r="C10" s="43" t="s">
        <v>17</v>
      </c>
      <c r="D10" s="51">
        <v>1.7</v>
      </c>
      <c r="E10" s="52">
        <v>7.5</v>
      </c>
      <c r="F10" s="52">
        <v>6.5</v>
      </c>
      <c r="G10" s="52">
        <v>6.5</v>
      </c>
      <c r="H10" s="52">
        <v>7</v>
      </c>
      <c r="I10" s="52">
        <v>6.5</v>
      </c>
      <c r="J10" s="53">
        <f t="shared" ref="J10:J17" si="0">(SUM(E10:I10) -MAX(E10:I10)-MIN(E10:I10))</f>
        <v>20</v>
      </c>
      <c r="K10" s="53">
        <f t="shared" ref="K10:K17" si="1">(SUM(E10:I10) -MAX(E10:I10)-MIN(E10:I10))*D10</f>
        <v>34</v>
      </c>
      <c r="L10" s="54">
        <f t="shared" ref="L10:L16" si="2">L9</f>
        <v>280.89999999999998</v>
      </c>
      <c r="M10" s="49"/>
    </row>
    <row r="11" spans="1:15">
      <c r="A11" s="49"/>
      <c r="B11" s="50"/>
      <c r="C11" s="43" t="s">
        <v>18</v>
      </c>
      <c r="D11" s="51">
        <v>1.5</v>
      </c>
      <c r="E11" s="52">
        <v>7.5</v>
      </c>
      <c r="F11" s="52">
        <v>7</v>
      </c>
      <c r="G11" s="52">
        <v>7.5</v>
      </c>
      <c r="H11" s="52">
        <v>7</v>
      </c>
      <c r="I11" s="52">
        <v>7</v>
      </c>
      <c r="J11" s="53">
        <f t="shared" si="0"/>
        <v>21.5</v>
      </c>
      <c r="K11" s="53">
        <f t="shared" si="1"/>
        <v>32.25</v>
      </c>
      <c r="L11" s="54">
        <f t="shared" si="2"/>
        <v>280.89999999999998</v>
      </c>
      <c r="M11" s="49"/>
    </row>
    <row r="12" spans="1:15">
      <c r="A12" s="49"/>
      <c r="B12" s="50"/>
      <c r="C12" s="43" t="s">
        <v>19</v>
      </c>
      <c r="D12" s="51">
        <v>1.6</v>
      </c>
      <c r="E12" s="52">
        <v>8</v>
      </c>
      <c r="F12" s="52">
        <v>7</v>
      </c>
      <c r="G12" s="52">
        <v>8</v>
      </c>
      <c r="H12" s="52">
        <v>7</v>
      </c>
      <c r="I12" s="52">
        <v>6.5</v>
      </c>
      <c r="J12" s="53">
        <f t="shared" si="0"/>
        <v>22</v>
      </c>
      <c r="K12" s="53">
        <f t="shared" si="1"/>
        <v>35.200000000000003</v>
      </c>
      <c r="L12" s="54">
        <f t="shared" si="2"/>
        <v>280.89999999999998</v>
      </c>
      <c r="M12" s="49"/>
    </row>
    <row r="13" spans="1:15">
      <c r="A13" s="49"/>
      <c r="B13" s="50"/>
      <c r="C13" s="43" t="s">
        <v>20</v>
      </c>
      <c r="D13" s="51">
        <v>1.7</v>
      </c>
      <c r="E13" s="52">
        <v>6.5</v>
      </c>
      <c r="F13" s="52">
        <v>6</v>
      </c>
      <c r="G13" s="52">
        <v>6.5</v>
      </c>
      <c r="H13" s="52">
        <v>6.5</v>
      </c>
      <c r="I13" s="52">
        <v>6.5</v>
      </c>
      <c r="J13" s="53">
        <f t="shared" si="0"/>
        <v>19.5</v>
      </c>
      <c r="K13" s="53">
        <f t="shared" si="1"/>
        <v>33.15</v>
      </c>
      <c r="L13" s="54">
        <f t="shared" si="2"/>
        <v>280.89999999999998</v>
      </c>
      <c r="M13" s="49"/>
    </row>
    <row r="14" spans="1:15">
      <c r="A14" s="49"/>
      <c r="B14" s="50"/>
      <c r="C14" s="43" t="s">
        <v>21</v>
      </c>
      <c r="D14" s="51">
        <v>1.9</v>
      </c>
      <c r="E14" s="52">
        <v>5</v>
      </c>
      <c r="F14" s="52">
        <v>5</v>
      </c>
      <c r="G14" s="52">
        <v>5</v>
      </c>
      <c r="H14" s="52">
        <v>5.5</v>
      </c>
      <c r="I14" s="52">
        <v>5</v>
      </c>
      <c r="J14" s="53">
        <f t="shared" si="0"/>
        <v>15</v>
      </c>
      <c r="K14" s="53">
        <f t="shared" si="1"/>
        <v>28.5</v>
      </c>
      <c r="L14" s="54">
        <f t="shared" si="2"/>
        <v>280.89999999999998</v>
      </c>
      <c r="M14" s="49"/>
    </row>
    <row r="15" spans="1:15">
      <c r="A15" s="49"/>
      <c r="B15" s="50"/>
      <c r="C15" s="43" t="s">
        <v>22</v>
      </c>
      <c r="D15" s="51">
        <v>2.2000000000000002</v>
      </c>
      <c r="E15" s="52">
        <v>6</v>
      </c>
      <c r="F15" s="52">
        <v>5.5</v>
      </c>
      <c r="G15" s="52">
        <v>6</v>
      </c>
      <c r="H15" s="52">
        <v>6</v>
      </c>
      <c r="I15" s="52">
        <v>5.5</v>
      </c>
      <c r="J15" s="53">
        <f t="shared" si="0"/>
        <v>17.5</v>
      </c>
      <c r="K15" s="53">
        <f t="shared" si="1"/>
        <v>38.5</v>
      </c>
      <c r="L15" s="54">
        <f t="shared" si="2"/>
        <v>280.89999999999998</v>
      </c>
      <c r="M15" s="49"/>
    </row>
    <row r="16" spans="1:15">
      <c r="A16" s="49"/>
      <c r="B16" s="55"/>
      <c r="C16" s="43" t="s">
        <v>23</v>
      </c>
      <c r="D16" s="51">
        <v>2.2000000000000002</v>
      </c>
      <c r="E16" s="52">
        <v>7</v>
      </c>
      <c r="F16" s="52">
        <v>7</v>
      </c>
      <c r="G16" s="52">
        <v>8</v>
      </c>
      <c r="H16" s="52">
        <v>7.5</v>
      </c>
      <c r="I16" s="52">
        <v>7</v>
      </c>
      <c r="J16" s="53">
        <f t="shared" si="0"/>
        <v>21.5</v>
      </c>
      <c r="K16" s="53">
        <f t="shared" si="1"/>
        <v>47.300000000000004</v>
      </c>
      <c r="L16" s="54">
        <f t="shared" si="2"/>
        <v>280.89999999999998</v>
      </c>
      <c r="M16" s="49"/>
    </row>
    <row r="17" spans="1:14" ht="14.25">
      <c r="A17" s="49"/>
      <c r="B17" s="56"/>
      <c r="C17" s="43" t="s">
        <v>24</v>
      </c>
      <c r="D17" s="51">
        <v>2</v>
      </c>
      <c r="E17" s="52">
        <v>5</v>
      </c>
      <c r="F17" s="52">
        <v>6</v>
      </c>
      <c r="G17" s="52">
        <v>5</v>
      </c>
      <c r="H17" s="52">
        <v>5.5</v>
      </c>
      <c r="I17" s="52">
        <v>5.5</v>
      </c>
      <c r="J17" s="53">
        <f t="shared" si="0"/>
        <v>16</v>
      </c>
      <c r="K17" s="53">
        <f t="shared" si="1"/>
        <v>32</v>
      </c>
      <c r="L17" s="57"/>
      <c r="M17" s="57"/>
    </row>
    <row r="18" spans="1:14">
      <c r="K18" s="58">
        <f>SUM(K10:K17)</f>
        <v>280.89999999999998</v>
      </c>
    </row>
    <row r="19" spans="1:14" ht="15">
      <c r="A19" s="43">
        <v>2</v>
      </c>
      <c r="B19" s="44" t="s">
        <v>25</v>
      </c>
      <c r="C19" s="43"/>
      <c r="D19" s="45"/>
      <c r="E19" s="44"/>
      <c r="F19" s="44">
        <v>2006</v>
      </c>
      <c r="G19" s="46"/>
      <c r="H19" s="44"/>
      <c r="I19" s="44"/>
      <c r="J19" s="44"/>
      <c r="K19" s="43"/>
      <c r="L19" s="47">
        <f>SUM(K28)</f>
        <v>240.95</v>
      </c>
      <c r="M19" s="48">
        <v>1</v>
      </c>
      <c r="N19" s="16" t="s">
        <v>26</v>
      </c>
    </row>
    <row r="20" spans="1:14">
      <c r="A20" s="49"/>
      <c r="B20" s="50"/>
      <c r="C20" s="43" t="s">
        <v>17</v>
      </c>
      <c r="D20" s="51">
        <v>1.7</v>
      </c>
      <c r="E20" s="52">
        <v>5.5</v>
      </c>
      <c r="F20" s="52">
        <v>5.5</v>
      </c>
      <c r="G20" s="52">
        <v>5</v>
      </c>
      <c r="H20" s="52">
        <v>5</v>
      </c>
      <c r="I20" s="52">
        <v>5.5</v>
      </c>
      <c r="J20" s="53">
        <f t="shared" ref="J20:J27" si="3">(SUM(E20:I20) -MAX(E20:I20)-MIN(E20:I20))</f>
        <v>16</v>
      </c>
      <c r="K20" s="53">
        <f t="shared" ref="K20:K27" si="4">(SUM(E20:I20) -MAX(E20:I20)-MIN(E20:I20))*D20</f>
        <v>27.2</v>
      </c>
      <c r="L20" s="54">
        <f t="shared" ref="L20:L26" si="5">L19</f>
        <v>240.95</v>
      </c>
      <c r="M20" s="49"/>
    </row>
    <row r="21" spans="1:14">
      <c r="A21" s="49"/>
      <c r="B21" s="50"/>
      <c r="C21" s="43" t="s">
        <v>19</v>
      </c>
      <c r="D21" s="51">
        <v>1.6</v>
      </c>
      <c r="E21" s="52">
        <v>7</v>
      </c>
      <c r="F21" s="52">
        <v>7</v>
      </c>
      <c r="G21" s="52">
        <v>7</v>
      </c>
      <c r="H21" s="52">
        <v>7</v>
      </c>
      <c r="I21" s="52">
        <v>6.5</v>
      </c>
      <c r="J21" s="53">
        <f t="shared" si="3"/>
        <v>21</v>
      </c>
      <c r="K21" s="53">
        <f t="shared" si="4"/>
        <v>33.6</v>
      </c>
      <c r="L21" s="54">
        <f t="shared" si="5"/>
        <v>240.95</v>
      </c>
      <c r="M21" s="49"/>
    </row>
    <row r="22" spans="1:14">
      <c r="A22" s="49"/>
      <c r="B22" s="50"/>
      <c r="C22" s="43" t="s">
        <v>20</v>
      </c>
      <c r="D22" s="51">
        <v>1.7</v>
      </c>
      <c r="E22" s="52">
        <v>6</v>
      </c>
      <c r="F22" s="52">
        <v>6</v>
      </c>
      <c r="G22" s="52">
        <v>7</v>
      </c>
      <c r="H22" s="52">
        <v>6.5</v>
      </c>
      <c r="I22" s="52">
        <v>6.5</v>
      </c>
      <c r="J22" s="53">
        <f t="shared" si="3"/>
        <v>19</v>
      </c>
      <c r="K22" s="53">
        <f t="shared" si="4"/>
        <v>32.299999999999997</v>
      </c>
      <c r="L22" s="54">
        <f t="shared" si="5"/>
        <v>240.95</v>
      </c>
      <c r="M22" s="49"/>
    </row>
    <row r="23" spans="1:14">
      <c r="A23" s="49"/>
      <c r="B23" s="50"/>
      <c r="C23" s="43" t="s">
        <v>27</v>
      </c>
      <c r="D23" s="51">
        <v>1.8</v>
      </c>
      <c r="E23" s="52">
        <v>4</v>
      </c>
      <c r="F23" s="52">
        <v>3</v>
      </c>
      <c r="G23" s="52">
        <v>4.5</v>
      </c>
      <c r="H23" s="52">
        <v>5.5</v>
      </c>
      <c r="I23" s="52">
        <v>5.5</v>
      </c>
      <c r="J23" s="53">
        <f t="shared" si="3"/>
        <v>14</v>
      </c>
      <c r="K23" s="53">
        <f t="shared" si="4"/>
        <v>25.2</v>
      </c>
      <c r="L23" s="54">
        <f t="shared" si="5"/>
        <v>240.95</v>
      </c>
      <c r="M23" s="49"/>
    </row>
    <row r="24" spans="1:14">
      <c r="A24" s="49"/>
      <c r="B24" s="50"/>
      <c r="C24" s="43" t="s">
        <v>21</v>
      </c>
      <c r="D24" s="51">
        <v>1.9</v>
      </c>
      <c r="E24" s="52">
        <v>4</v>
      </c>
      <c r="F24" s="52">
        <v>4</v>
      </c>
      <c r="G24" s="52">
        <v>5</v>
      </c>
      <c r="H24" s="52">
        <v>4.5</v>
      </c>
      <c r="I24" s="52">
        <v>5.5</v>
      </c>
      <c r="J24" s="53">
        <f t="shared" si="3"/>
        <v>13.5</v>
      </c>
      <c r="K24" s="53">
        <f t="shared" si="4"/>
        <v>25.65</v>
      </c>
      <c r="L24" s="54">
        <f t="shared" si="5"/>
        <v>240.95</v>
      </c>
      <c r="M24" s="49"/>
    </row>
    <row r="25" spans="1:14">
      <c r="A25" s="49"/>
      <c r="B25" s="50"/>
      <c r="C25" s="43" t="s">
        <v>22</v>
      </c>
      <c r="D25" s="51">
        <v>2.2000000000000002</v>
      </c>
      <c r="E25" s="52">
        <v>4</v>
      </c>
      <c r="F25" s="52">
        <v>4</v>
      </c>
      <c r="G25" s="52">
        <v>4.5</v>
      </c>
      <c r="H25" s="52">
        <v>4.5</v>
      </c>
      <c r="I25" s="52">
        <v>5</v>
      </c>
      <c r="J25" s="53">
        <f t="shared" si="3"/>
        <v>13</v>
      </c>
      <c r="K25" s="53">
        <f t="shared" si="4"/>
        <v>28.6</v>
      </c>
      <c r="L25" s="54">
        <f t="shared" si="5"/>
        <v>240.95</v>
      </c>
      <c r="M25" s="49"/>
    </row>
    <row r="26" spans="1:14">
      <c r="A26" s="49"/>
      <c r="B26" s="55"/>
      <c r="C26" s="43" t="s">
        <v>24</v>
      </c>
      <c r="D26" s="51">
        <v>2</v>
      </c>
      <c r="E26" s="52">
        <v>7</v>
      </c>
      <c r="F26" s="52">
        <v>7</v>
      </c>
      <c r="G26" s="52">
        <v>7.5</v>
      </c>
      <c r="H26" s="52">
        <v>7</v>
      </c>
      <c r="I26" s="52">
        <v>6.5</v>
      </c>
      <c r="J26" s="53">
        <f t="shared" si="3"/>
        <v>21</v>
      </c>
      <c r="K26" s="53">
        <f t="shared" si="4"/>
        <v>42</v>
      </c>
      <c r="L26" s="54">
        <f t="shared" si="5"/>
        <v>240.95</v>
      </c>
      <c r="M26" s="49"/>
    </row>
    <row r="27" spans="1:14" ht="14.25">
      <c r="A27" s="49"/>
      <c r="B27" s="56"/>
      <c r="C27" s="43" t="s">
        <v>23</v>
      </c>
      <c r="D27" s="51">
        <v>2.2000000000000002</v>
      </c>
      <c r="E27" s="52">
        <v>4</v>
      </c>
      <c r="F27" s="52">
        <v>4</v>
      </c>
      <c r="G27" s="52">
        <v>4</v>
      </c>
      <c r="H27" s="52">
        <v>4</v>
      </c>
      <c r="I27" s="52">
        <v>4</v>
      </c>
      <c r="J27" s="53">
        <f t="shared" si="3"/>
        <v>12</v>
      </c>
      <c r="K27" s="53">
        <f t="shared" si="4"/>
        <v>26.400000000000002</v>
      </c>
      <c r="L27" s="57"/>
      <c r="M27" s="57"/>
    </row>
    <row r="28" spans="1:14">
      <c r="K28" s="58">
        <f>SUM(K20:K27)</f>
        <v>240.95</v>
      </c>
    </row>
    <row r="29" spans="1:14" ht="15">
      <c r="A29" s="43">
        <v>3</v>
      </c>
      <c r="B29" s="44" t="s">
        <v>28</v>
      </c>
      <c r="C29" s="43"/>
      <c r="D29" s="45"/>
      <c r="E29" s="44"/>
      <c r="F29" s="44">
        <v>2004</v>
      </c>
      <c r="G29" s="46"/>
      <c r="H29" s="44"/>
      <c r="I29" s="44"/>
      <c r="J29" s="44"/>
      <c r="K29" s="43"/>
      <c r="L29" s="47">
        <f>SUM(K38)</f>
        <v>240.05</v>
      </c>
      <c r="M29" s="48">
        <v>1</v>
      </c>
      <c r="N29" s="16" t="s">
        <v>26</v>
      </c>
    </row>
    <row r="30" spans="1:14">
      <c r="A30" s="49"/>
      <c r="B30" s="50"/>
      <c r="C30" s="43" t="s">
        <v>17</v>
      </c>
      <c r="D30" s="51">
        <v>1.7</v>
      </c>
      <c r="E30" s="52">
        <v>7</v>
      </c>
      <c r="F30" s="52">
        <v>6.5</v>
      </c>
      <c r="G30" s="52">
        <v>7.5</v>
      </c>
      <c r="H30" s="52">
        <v>6.5</v>
      </c>
      <c r="I30" s="52">
        <v>6.5</v>
      </c>
      <c r="J30" s="53">
        <f t="shared" ref="J30:J37" si="6">(SUM(E30:I30) -MAX(E30:I30)-MIN(E30:I30))</f>
        <v>20</v>
      </c>
      <c r="K30" s="53">
        <f t="shared" ref="K30:K37" si="7">(SUM(E30:I30) -MAX(E30:I30)-MIN(E30:I30))*D30</f>
        <v>34</v>
      </c>
      <c r="L30" s="54">
        <f t="shared" ref="L30:L36" si="8">L29</f>
        <v>240.05</v>
      </c>
      <c r="M30" s="49"/>
    </row>
    <row r="31" spans="1:14">
      <c r="A31" s="49"/>
      <c r="B31" s="50"/>
      <c r="C31" s="43" t="s">
        <v>19</v>
      </c>
      <c r="D31" s="51">
        <v>1.6</v>
      </c>
      <c r="E31" s="52">
        <v>4.5</v>
      </c>
      <c r="F31" s="52">
        <v>4</v>
      </c>
      <c r="G31" s="52">
        <v>4.5</v>
      </c>
      <c r="H31" s="52">
        <v>4.5</v>
      </c>
      <c r="I31" s="52">
        <v>5.5</v>
      </c>
      <c r="J31" s="53">
        <f t="shared" si="6"/>
        <v>13.5</v>
      </c>
      <c r="K31" s="53">
        <f t="shared" si="7"/>
        <v>21.6</v>
      </c>
      <c r="L31" s="54">
        <f t="shared" si="8"/>
        <v>240.05</v>
      </c>
      <c r="M31" s="49"/>
    </row>
    <row r="32" spans="1:14">
      <c r="A32" s="49"/>
      <c r="B32" s="50"/>
      <c r="C32" s="43" t="s">
        <v>20</v>
      </c>
      <c r="D32" s="51">
        <v>1.7</v>
      </c>
      <c r="E32" s="52">
        <v>4.5</v>
      </c>
      <c r="F32" s="52">
        <v>5</v>
      </c>
      <c r="G32" s="52">
        <v>5.5</v>
      </c>
      <c r="H32" s="52">
        <v>5</v>
      </c>
      <c r="I32" s="52">
        <v>5</v>
      </c>
      <c r="J32" s="53">
        <f t="shared" si="6"/>
        <v>15</v>
      </c>
      <c r="K32" s="53">
        <f t="shared" si="7"/>
        <v>25.5</v>
      </c>
      <c r="L32" s="54">
        <f t="shared" si="8"/>
        <v>240.05</v>
      </c>
      <c r="M32" s="49"/>
    </row>
    <row r="33" spans="1:15">
      <c r="A33" s="49"/>
      <c r="B33" s="50"/>
      <c r="C33" s="43" t="s">
        <v>18</v>
      </c>
      <c r="D33" s="51">
        <v>1.5</v>
      </c>
      <c r="E33" s="52">
        <v>4</v>
      </c>
      <c r="F33" s="52">
        <v>4</v>
      </c>
      <c r="G33" s="52">
        <v>3</v>
      </c>
      <c r="H33" s="52">
        <v>4.5</v>
      </c>
      <c r="I33" s="52">
        <v>4.5</v>
      </c>
      <c r="J33" s="53">
        <f t="shared" si="6"/>
        <v>12.5</v>
      </c>
      <c r="K33" s="53">
        <f t="shared" si="7"/>
        <v>18.75</v>
      </c>
      <c r="L33" s="54">
        <f t="shared" si="8"/>
        <v>240.05</v>
      </c>
      <c r="M33" s="49"/>
    </row>
    <row r="34" spans="1:15">
      <c r="A34" s="49"/>
      <c r="B34" s="50"/>
      <c r="C34" s="43" t="s">
        <v>29</v>
      </c>
      <c r="D34" s="51">
        <v>2.2000000000000002</v>
      </c>
      <c r="E34" s="52">
        <v>5</v>
      </c>
      <c r="F34" s="52">
        <v>4.5</v>
      </c>
      <c r="G34" s="52">
        <v>5</v>
      </c>
      <c r="H34" s="52">
        <v>4.5</v>
      </c>
      <c r="I34" s="52">
        <v>4.5</v>
      </c>
      <c r="J34" s="53">
        <f t="shared" si="6"/>
        <v>14</v>
      </c>
      <c r="K34" s="53">
        <f t="shared" si="7"/>
        <v>30.800000000000004</v>
      </c>
      <c r="L34" s="54">
        <f t="shared" si="8"/>
        <v>240.05</v>
      </c>
      <c r="M34" s="49"/>
    </row>
    <row r="35" spans="1:15">
      <c r="A35" s="49"/>
      <c r="B35" s="50"/>
      <c r="C35" s="43" t="s">
        <v>30</v>
      </c>
      <c r="D35" s="51">
        <v>2.4</v>
      </c>
      <c r="E35" s="52">
        <v>5.5</v>
      </c>
      <c r="F35" s="52">
        <v>5</v>
      </c>
      <c r="G35" s="52">
        <v>7</v>
      </c>
      <c r="H35" s="52">
        <v>6</v>
      </c>
      <c r="I35" s="52">
        <v>6</v>
      </c>
      <c r="J35" s="53">
        <f t="shared" si="6"/>
        <v>17.5</v>
      </c>
      <c r="K35" s="53">
        <f t="shared" si="7"/>
        <v>42</v>
      </c>
      <c r="L35" s="54">
        <f t="shared" si="8"/>
        <v>240.05</v>
      </c>
      <c r="M35" s="49"/>
    </row>
    <row r="36" spans="1:15">
      <c r="A36" s="49"/>
      <c r="B36" s="55"/>
      <c r="C36" s="43" t="s">
        <v>24</v>
      </c>
      <c r="D36" s="51">
        <v>2</v>
      </c>
      <c r="E36" s="52">
        <v>6</v>
      </c>
      <c r="F36" s="52">
        <v>6.5</v>
      </c>
      <c r="G36" s="52">
        <v>7</v>
      </c>
      <c r="H36" s="52">
        <v>7.5</v>
      </c>
      <c r="I36" s="52">
        <v>7</v>
      </c>
      <c r="J36" s="53">
        <f t="shared" si="6"/>
        <v>20.5</v>
      </c>
      <c r="K36" s="53">
        <f t="shared" si="7"/>
        <v>41</v>
      </c>
      <c r="L36" s="54">
        <f t="shared" si="8"/>
        <v>240.05</v>
      </c>
      <c r="M36" s="49"/>
    </row>
    <row r="37" spans="1:15" ht="14.25">
      <c r="A37" s="49"/>
      <c r="B37" s="56"/>
      <c r="C37" s="43" t="s">
        <v>23</v>
      </c>
      <c r="D37" s="51">
        <v>2.2000000000000002</v>
      </c>
      <c r="E37" s="52">
        <v>3.5</v>
      </c>
      <c r="F37" s="52">
        <v>4.5</v>
      </c>
      <c r="G37" s="52">
        <v>4</v>
      </c>
      <c r="H37" s="52">
        <v>4</v>
      </c>
      <c r="I37" s="52">
        <v>4</v>
      </c>
      <c r="J37" s="53">
        <f t="shared" si="6"/>
        <v>12</v>
      </c>
      <c r="K37" s="53">
        <f t="shared" si="7"/>
        <v>26.400000000000002</v>
      </c>
      <c r="L37" s="57"/>
      <c r="M37" s="57"/>
    </row>
    <row r="38" spans="1:15">
      <c r="K38" s="58">
        <f>SUM(K30:K37)</f>
        <v>240.05</v>
      </c>
    </row>
    <row r="39" spans="1:15" ht="15">
      <c r="A39" s="43">
        <v>4</v>
      </c>
      <c r="B39" s="44" t="s">
        <v>31</v>
      </c>
      <c r="C39" s="43"/>
      <c r="D39" s="45"/>
      <c r="E39" s="44"/>
      <c r="F39" s="44">
        <v>2008</v>
      </c>
      <c r="G39" s="46"/>
      <c r="H39" s="44"/>
      <c r="I39" s="44"/>
      <c r="J39" s="44"/>
      <c r="K39" s="43"/>
      <c r="L39" s="47">
        <f>SUM(K48)</f>
        <v>220.25000000000003</v>
      </c>
      <c r="M39" s="48"/>
      <c r="N39" s="59" t="s">
        <v>32</v>
      </c>
      <c r="O39" s="60"/>
    </row>
    <row r="40" spans="1:15">
      <c r="A40" s="49"/>
      <c r="B40" s="50"/>
      <c r="C40" s="43" t="s">
        <v>33</v>
      </c>
      <c r="D40" s="51">
        <v>1.4</v>
      </c>
      <c r="E40" s="52">
        <v>5</v>
      </c>
      <c r="F40" s="52">
        <v>5</v>
      </c>
      <c r="G40" s="52">
        <v>5</v>
      </c>
      <c r="H40" s="52">
        <v>5.5</v>
      </c>
      <c r="I40" s="52">
        <v>6</v>
      </c>
      <c r="J40" s="53">
        <f t="shared" ref="J40:J47" si="9">(SUM(E40:I40) -MAX(E40:I40)-MIN(E40:I40))</f>
        <v>15.5</v>
      </c>
      <c r="K40" s="53">
        <f t="shared" ref="K40:K47" si="10">(SUM(E40:I40) -MAX(E40:I40)-MIN(E40:I40))*D40</f>
        <v>21.7</v>
      </c>
      <c r="L40" s="54">
        <f t="shared" ref="L40:L46" si="11">L39</f>
        <v>220.25000000000003</v>
      </c>
      <c r="M40" s="49"/>
      <c r="N40" s="61"/>
      <c r="O40" s="56"/>
    </row>
    <row r="41" spans="1:15">
      <c r="A41" s="49"/>
      <c r="B41" s="50"/>
      <c r="C41" s="43" t="s">
        <v>18</v>
      </c>
      <c r="D41" s="51">
        <v>1.5</v>
      </c>
      <c r="E41" s="52">
        <v>5</v>
      </c>
      <c r="F41" s="52">
        <v>5</v>
      </c>
      <c r="G41" s="52">
        <v>5</v>
      </c>
      <c r="H41" s="52">
        <v>6</v>
      </c>
      <c r="I41" s="52">
        <v>5</v>
      </c>
      <c r="J41" s="53">
        <f t="shared" si="9"/>
        <v>15</v>
      </c>
      <c r="K41" s="53">
        <f t="shared" si="10"/>
        <v>22.5</v>
      </c>
      <c r="L41" s="54">
        <f t="shared" si="11"/>
        <v>220.25000000000003</v>
      </c>
      <c r="M41" s="49"/>
      <c r="N41" s="61"/>
      <c r="O41" s="56"/>
    </row>
    <row r="42" spans="1:15">
      <c r="A42" s="49"/>
      <c r="B42" s="50"/>
      <c r="C42" s="43" t="s">
        <v>34</v>
      </c>
      <c r="D42" s="51">
        <v>1.5</v>
      </c>
      <c r="E42" s="52">
        <v>7</v>
      </c>
      <c r="F42" s="52">
        <v>7</v>
      </c>
      <c r="G42" s="52">
        <v>8</v>
      </c>
      <c r="H42" s="52">
        <v>6</v>
      </c>
      <c r="I42" s="52">
        <v>6.5</v>
      </c>
      <c r="J42" s="53">
        <f t="shared" si="9"/>
        <v>20.5</v>
      </c>
      <c r="K42" s="53">
        <f t="shared" si="10"/>
        <v>30.75</v>
      </c>
      <c r="L42" s="54">
        <f t="shared" si="11"/>
        <v>220.25000000000003</v>
      </c>
      <c r="M42" s="49"/>
      <c r="N42" s="61"/>
      <c r="O42" s="56"/>
    </row>
    <row r="43" spans="1:15">
      <c r="A43" s="49"/>
      <c r="B43" s="50"/>
      <c r="C43" s="43" t="s">
        <v>35</v>
      </c>
      <c r="D43" s="51">
        <v>1.6</v>
      </c>
      <c r="E43" s="52">
        <v>5</v>
      </c>
      <c r="F43" s="52">
        <v>4.5</v>
      </c>
      <c r="G43" s="52">
        <v>4</v>
      </c>
      <c r="H43" s="52">
        <v>5</v>
      </c>
      <c r="I43" s="52">
        <v>5</v>
      </c>
      <c r="J43" s="53">
        <f t="shared" si="9"/>
        <v>14.5</v>
      </c>
      <c r="K43" s="53">
        <f t="shared" si="10"/>
        <v>23.200000000000003</v>
      </c>
      <c r="L43" s="54">
        <f t="shared" si="11"/>
        <v>220.25000000000003</v>
      </c>
      <c r="M43" s="49"/>
      <c r="N43" s="61"/>
      <c r="O43" s="56"/>
    </row>
    <row r="44" spans="1:15">
      <c r="A44" s="49"/>
      <c r="B44" s="50"/>
      <c r="C44" s="43" t="s">
        <v>21</v>
      </c>
      <c r="D44" s="51">
        <v>1.9</v>
      </c>
      <c r="E44" s="52">
        <v>3.5</v>
      </c>
      <c r="F44" s="52">
        <v>3.5</v>
      </c>
      <c r="G44" s="52">
        <v>3.5</v>
      </c>
      <c r="H44" s="52">
        <v>3.5</v>
      </c>
      <c r="I44" s="52">
        <v>4</v>
      </c>
      <c r="J44" s="53">
        <f t="shared" si="9"/>
        <v>10.5</v>
      </c>
      <c r="K44" s="53">
        <f t="shared" si="10"/>
        <v>19.95</v>
      </c>
      <c r="L44" s="54">
        <f t="shared" si="11"/>
        <v>220.25000000000003</v>
      </c>
      <c r="M44" s="49"/>
      <c r="N44" s="61"/>
      <c r="O44" s="56"/>
    </row>
    <row r="45" spans="1:15">
      <c r="A45" s="49"/>
      <c r="B45" s="50"/>
      <c r="C45" s="43" t="s">
        <v>23</v>
      </c>
      <c r="D45" s="51">
        <v>2.2000000000000002</v>
      </c>
      <c r="E45" s="52">
        <v>5</v>
      </c>
      <c r="F45" s="52">
        <v>5</v>
      </c>
      <c r="G45" s="52">
        <v>5</v>
      </c>
      <c r="H45" s="52">
        <v>5</v>
      </c>
      <c r="I45" s="52">
        <v>5</v>
      </c>
      <c r="J45" s="53">
        <f t="shared" si="9"/>
        <v>15</v>
      </c>
      <c r="K45" s="53">
        <f t="shared" si="10"/>
        <v>33</v>
      </c>
      <c r="L45" s="54">
        <f t="shared" si="11"/>
        <v>220.25000000000003</v>
      </c>
      <c r="M45" s="49"/>
      <c r="N45" s="61"/>
      <c r="O45" s="56"/>
    </row>
    <row r="46" spans="1:15">
      <c r="A46" s="49"/>
      <c r="B46" s="55"/>
      <c r="C46" s="43" t="s">
        <v>24</v>
      </c>
      <c r="D46" s="51">
        <v>2</v>
      </c>
      <c r="E46" s="52">
        <v>5.5</v>
      </c>
      <c r="F46" s="52">
        <v>6</v>
      </c>
      <c r="G46" s="52">
        <v>6</v>
      </c>
      <c r="H46" s="52">
        <v>6</v>
      </c>
      <c r="I46" s="52">
        <v>6</v>
      </c>
      <c r="J46" s="53">
        <f t="shared" si="9"/>
        <v>18</v>
      </c>
      <c r="K46" s="53">
        <f t="shared" si="10"/>
        <v>36</v>
      </c>
      <c r="L46" s="54">
        <f t="shared" si="11"/>
        <v>220.25000000000003</v>
      </c>
      <c r="M46" s="49"/>
      <c r="N46" s="61"/>
      <c r="O46" s="56"/>
    </row>
    <row r="47" spans="1:15" ht="14.25">
      <c r="A47" s="49"/>
      <c r="B47" s="56"/>
      <c r="C47" s="43" t="s">
        <v>17</v>
      </c>
      <c r="D47" s="51">
        <v>1.7</v>
      </c>
      <c r="E47" s="52">
        <v>6.5</v>
      </c>
      <c r="F47" s="52">
        <v>6.5</v>
      </c>
      <c r="G47" s="52">
        <v>7</v>
      </c>
      <c r="H47" s="52">
        <v>6.5</v>
      </c>
      <c r="I47" s="52">
        <v>6.5</v>
      </c>
      <c r="J47" s="53">
        <f t="shared" si="9"/>
        <v>19.5</v>
      </c>
      <c r="K47" s="53">
        <f t="shared" si="10"/>
        <v>33.15</v>
      </c>
      <c r="L47" s="57"/>
      <c r="M47" s="57"/>
      <c r="N47" s="61"/>
      <c r="O47" s="56"/>
    </row>
    <row r="48" spans="1:15">
      <c r="K48" s="58">
        <f>SUM(K40:K47)</f>
        <v>220.25000000000003</v>
      </c>
    </row>
    <row r="49" spans="1:15" ht="15">
      <c r="A49" s="43">
        <v>5</v>
      </c>
      <c r="B49" s="44" t="s">
        <v>36</v>
      </c>
      <c r="C49" s="43"/>
      <c r="D49" s="45"/>
      <c r="E49" s="44"/>
      <c r="F49" s="44">
        <v>2006</v>
      </c>
      <c r="G49" s="46"/>
      <c r="H49" s="44"/>
      <c r="I49" s="44"/>
      <c r="J49" s="44"/>
      <c r="K49" s="43"/>
      <c r="L49" s="47">
        <f>SUM(K58)</f>
        <v>216.5</v>
      </c>
      <c r="M49" s="48"/>
      <c r="N49" s="16" t="s">
        <v>32</v>
      </c>
    </row>
    <row r="50" spans="1:15">
      <c r="A50" s="49"/>
      <c r="B50" s="50"/>
      <c r="C50" s="43" t="s">
        <v>17</v>
      </c>
      <c r="D50" s="51">
        <v>1.7</v>
      </c>
      <c r="E50" s="52">
        <v>5.5</v>
      </c>
      <c r="F50" s="52">
        <v>5</v>
      </c>
      <c r="G50" s="52">
        <v>6</v>
      </c>
      <c r="H50" s="52">
        <v>5.5</v>
      </c>
      <c r="I50" s="52">
        <v>5.5</v>
      </c>
      <c r="J50" s="53">
        <f t="shared" ref="J50:J57" si="12">(SUM(E50:I50) -MAX(E50:I50)-MIN(E50:I50))</f>
        <v>16.5</v>
      </c>
      <c r="K50" s="53">
        <f t="shared" ref="K50:K57" si="13">(SUM(E50:I50) -MAX(E50:I50)-MIN(E50:I50))*D50</f>
        <v>28.05</v>
      </c>
      <c r="L50" s="54">
        <f t="shared" ref="L50:L56" si="14">L49</f>
        <v>216.5</v>
      </c>
      <c r="M50" s="49"/>
    </row>
    <row r="51" spans="1:15">
      <c r="A51" s="49"/>
      <c r="B51" s="50"/>
      <c r="C51" s="43" t="s">
        <v>18</v>
      </c>
      <c r="D51" s="51">
        <v>1.5</v>
      </c>
      <c r="E51" s="52">
        <v>6</v>
      </c>
      <c r="F51" s="52">
        <v>6</v>
      </c>
      <c r="G51" s="52">
        <v>5.5</v>
      </c>
      <c r="H51" s="52">
        <v>6</v>
      </c>
      <c r="I51" s="52">
        <v>6</v>
      </c>
      <c r="J51" s="53">
        <f t="shared" si="12"/>
        <v>18</v>
      </c>
      <c r="K51" s="53">
        <f t="shared" si="13"/>
        <v>27</v>
      </c>
      <c r="L51" s="54">
        <f t="shared" si="14"/>
        <v>216.5</v>
      </c>
      <c r="M51" s="49"/>
    </row>
    <row r="52" spans="1:15">
      <c r="A52" s="49"/>
      <c r="B52" s="50"/>
      <c r="C52" s="43" t="s">
        <v>19</v>
      </c>
      <c r="D52" s="51">
        <v>1.6</v>
      </c>
      <c r="E52" s="52">
        <v>5</v>
      </c>
      <c r="F52" s="52">
        <v>6</v>
      </c>
      <c r="G52" s="52">
        <v>5.5</v>
      </c>
      <c r="H52" s="52">
        <v>5.5</v>
      </c>
      <c r="I52" s="52">
        <v>5.5</v>
      </c>
      <c r="J52" s="53">
        <f t="shared" si="12"/>
        <v>16.5</v>
      </c>
      <c r="K52" s="53">
        <f t="shared" si="13"/>
        <v>26.400000000000002</v>
      </c>
      <c r="L52" s="54">
        <f t="shared" si="14"/>
        <v>216.5</v>
      </c>
      <c r="M52" s="49"/>
    </row>
    <row r="53" spans="1:15">
      <c r="A53" s="49"/>
      <c r="B53" s="50"/>
      <c r="C53" s="43" t="s">
        <v>20</v>
      </c>
      <c r="D53" s="51">
        <v>1.7</v>
      </c>
      <c r="E53" s="52">
        <v>6</v>
      </c>
      <c r="F53" s="52">
        <v>5.5</v>
      </c>
      <c r="G53" s="52">
        <v>5.5</v>
      </c>
      <c r="H53" s="52">
        <v>6</v>
      </c>
      <c r="I53" s="52">
        <v>5</v>
      </c>
      <c r="J53" s="53">
        <f t="shared" si="12"/>
        <v>17</v>
      </c>
      <c r="K53" s="53">
        <f t="shared" si="13"/>
        <v>28.9</v>
      </c>
      <c r="L53" s="54">
        <f t="shared" si="14"/>
        <v>216.5</v>
      </c>
      <c r="M53" s="49"/>
    </row>
    <row r="54" spans="1:15">
      <c r="A54" s="49"/>
      <c r="B54" s="50"/>
      <c r="C54" s="43" t="s">
        <v>21</v>
      </c>
      <c r="D54" s="51">
        <v>1.9</v>
      </c>
      <c r="E54" s="52">
        <v>3</v>
      </c>
      <c r="F54" s="52">
        <v>4</v>
      </c>
      <c r="G54" s="52">
        <v>3.5</v>
      </c>
      <c r="H54" s="52">
        <v>3</v>
      </c>
      <c r="I54" s="52">
        <v>4</v>
      </c>
      <c r="J54" s="53">
        <f t="shared" si="12"/>
        <v>10.5</v>
      </c>
      <c r="K54" s="53">
        <f t="shared" si="13"/>
        <v>19.95</v>
      </c>
      <c r="L54" s="54">
        <f t="shared" si="14"/>
        <v>216.5</v>
      </c>
      <c r="M54" s="49"/>
    </row>
    <row r="55" spans="1:15">
      <c r="A55" s="49"/>
      <c r="B55" s="50"/>
      <c r="C55" s="43" t="s">
        <v>23</v>
      </c>
      <c r="D55" s="51">
        <v>2.2000000000000002</v>
      </c>
      <c r="E55" s="52">
        <v>5.5</v>
      </c>
      <c r="F55" s="52">
        <v>5.5</v>
      </c>
      <c r="G55" s="52">
        <v>6</v>
      </c>
      <c r="H55" s="52">
        <v>5.5</v>
      </c>
      <c r="I55" s="52">
        <v>5</v>
      </c>
      <c r="J55" s="53">
        <f t="shared" si="12"/>
        <v>16.5</v>
      </c>
      <c r="K55" s="53">
        <f t="shared" si="13"/>
        <v>36.300000000000004</v>
      </c>
      <c r="L55" s="54">
        <f t="shared" si="14"/>
        <v>216.5</v>
      </c>
      <c r="M55" s="49"/>
    </row>
    <row r="56" spans="1:15">
      <c r="A56" s="49"/>
      <c r="B56" s="55"/>
      <c r="C56" s="43" t="s">
        <v>24</v>
      </c>
      <c r="D56" s="51">
        <v>2</v>
      </c>
      <c r="E56" s="52">
        <v>2.5</v>
      </c>
      <c r="F56" s="52">
        <v>4</v>
      </c>
      <c r="G56" s="52">
        <v>3</v>
      </c>
      <c r="H56" s="52">
        <v>2.5</v>
      </c>
      <c r="I56" s="52">
        <v>3.5</v>
      </c>
      <c r="J56" s="53">
        <f t="shared" si="12"/>
        <v>9</v>
      </c>
      <c r="K56" s="53">
        <f t="shared" si="13"/>
        <v>18</v>
      </c>
      <c r="L56" s="54">
        <f t="shared" si="14"/>
        <v>216.5</v>
      </c>
      <c r="M56" s="49"/>
    </row>
    <row r="57" spans="1:15" ht="14.25">
      <c r="A57" s="49"/>
      <c r="B57" s="56"/>
      <c r="C57" s="43" t="s">
        <v>22</v>
      </c>
      <c r="D57" s="51">
        <v>2.2000000000000002</v>
      </c>
      <c r="E57" s="52">
        <v>5</v>
      </c>
      <c r="F57" s="52">
        <v>4</v>
      </c>
      <c r="G57" s="52">
        <v>5</v>
      </c>
      <c r="H57" s="52">
        <v>4.5</v>
      </c>
      <c r="I57" s="52">
        <v>5.5</v>
      </c>
      <c r="J57" s="53">
        <f t="shared" si="12"/>
        <v>14.5</v>
      </c>
      <c r="K57" s="53">
        <f t="shared" si="13"/>
        <v>31.900000000000002</v>
      </c>
      <c r="L57" s="57"/>
      <c r="M57" s="57"/>
    </row>
    <row r="58" spans="1:15">
      <c r="K58" s="58">
        <f>SUM(K50:K57)</f>
        <v>216.5</v>
      </c>
    </row>
    <row r="59" spans="1:15" ht="15">
      <c r="A59" s="43">
        <v>6</v>
      </c>
      <c r="B59" s="44" t="s">
        <v>37</v>
      </c>
      <c r="C59" s="43"/>
      <c r="D59" s="45"/>
      <c r="E59" s="44"/>
      <c r="F59" s="44">
        <v>2006</v>
      </c>
      <c r="G59" s="46"/>
      <c r="H59" s="44"/>
      <c r="I59" s="44"/>
      <c r="J59" s="44"/>
      <c r="K59" s="43"/>
      <c r="L59" s="47">
        <f>SUM(K68)</f>
        <v>210.45</v>
      </c>
      <c r="M59" s="48"/>
      <c r="N59" s="59" t="s">
        <v>38</v>
      </c>
      <c r="O59" s="60"/>
    </row>
    <row r="60" spans="1:15">
      <c r="A60" s="49"/>
      <c r="B60" s="50"/>
      <c r="C60" s="43" t="s">
        <v>17</v>
      </c>
      <c r="D60" s="51">
        <v>1.7</v>
      </c>
      <c r="E60" s="52">
        <v>4.5</v>
      </c>
      <c r="F60" s="52">
        <v>4</v>
      </c>
      <c r="G60" s="52">
        <v>5</v>
      </c>
      <c r="H60" s="52">
        <v>4.5</v>
      </c>
      <c r="I60" s="52">
        <v>5</v>
      </c>
      <c r="J60" s="53">
        <f t="shared" ref="J60:J67" si="15">(SUM(E60:I60) -MAX(E60:I60)-MIN(E60:I60))</f>
        <v>14</v>
      </c>
      <c r="K60" s="53">
        <f t="shared" ref="K60:K67" si="16">(SUM(E60:I60) -MAX(E60:I60)-MIN(E60:I60))*D60</f>
        <v>23.8</v>
      </c>
      <c r="L60" s="54">
        <f t="shared" ref="L60:L66" si="17">L59</f>
        <v>210.45</v>
      </c>
      <c r="M60" s="49"/>
      <c r="N60" s="61"/>
      <c r="O60" s="56"/>
    </row>
    <row r="61" spans="1:15">
      <c r="A61" s="49"/>
      <c r="B61" s="50"/>
      <c r="C61" s="43" t="s">
        <v>18</v>
      </c>
      <c r="D61" s="51">
        <v>1.5</v>
      </c>
      <c r="E61" s="52">
        <v>6</v>
      </c>
      <c r="F61" s="52">
        <v>5.5</v>
      </c>
      <c r="G61" s="52">
        <v>5.5</v>
      </c>
      <c r="H61" s="52">
        <v>4.5</v>
      </c>
      <c r="I61" s="52">
        <v>5</v>
      </c>
      <c r="J61" s="53">
        <f t="shared" si="15"/>
        <v>16</v>
      </c>
      <c r="K61" s="53">
        <f t="shared" si="16"/>
        <v>24</v>
      </c>
      <c r="L61" s="54">
        <f t="shared" si="17"/>
        <v>210.45</v>
      </c>
      <c r="M61" s="49"/>
      <c r="N61" s="61"/>
      <c r="O61" s="56"/>
    </row>
    <row r="62" spans="1:15">
      <c r="A62" s="49"/>
      <c r="B62" s="50"/>
      <c r="C62" s="43" t="s">
        <v>19</v>
      </c>
      <c r="D62" s="51">
        <v>1.6</v>
      </c>
      <c r="E62" s="52">
        <v>5.5</v>
      </c>
      <c r="F62" s="52">
        <v>5.5</v>
      </c>
      <c r="G62" s="52">
        <v>5.5</v>
      </c>
      <c r="H62" s="52">
        <v>5.5</v>
      </c>
      <c r="I62" s="52">
        <v>5.5</v>
      </c>
      <c r="J62" s="53">
        <f t="shared" si="15"/>
        <v>16.5</v>
      </c>
      <c r="K62" s="53">
        <f t="shared" si="16"/>
        <v>26.400000000000002</v>
      </c>
      <c r="L62" s="54">
        <f t="shared" si="17"/>
        <v>210.45</v>
      </c>
      <c r="M62" s="49"/>
      <c r="N62" s="61"/>
      <c r="O62" s="56"/>
    </row>
    <row r="63" spans="1:15">
      <c r="A63" s="49"/>
      <c r="B63" s="50"/>
      <c r="C63" s="43" t="s">
        <v>20</v>
      </c>
      <c r="D63" s="51">
        <v>1.7</v>
      </c>
      <c r="E63" s="52">
        <v>5.5</v>
      </c>
      <c r="F63" s="52">
        <v>5.5</v>
      </c>
      <c r="G63" s="52">
        <v>5.5</v>
      </c>
      <c r="H63" s="52">
        <v>5</v>
      </c>
      <c r="I63" s="52">
        <v>5.5</v>
      </c>
      <c r="J63" s="53">
        <f t="shared" si="15"/>
        <v>16.5</v>
      </c>
      <c r="K63" s="53">
        <f t="shared" si="16"/>
        <v>28.05</v>
      </c>
      <c r="L63" s="54">
        <f t="shared" si="17"/>
        <v>210.45</v>
      </c>
      <c r="M63" s="49"/>
      <c r="N63" s="61"/>
      <c r="O63" s="56"/>
    </row>
    <row r="64" spans="1:15">
      <c r="A64" s="49"/>
      <c r="B64" s="50"/>
      <c r="C64" s="43" t="s">
        <v>39</v>
      </c>
      <c r="D64" s="51">
        <v>1.8</v>
      </c>
      <c r="E64" s="52">
        <v>5.5</v>
      </c>
      <c r="F64" s="52">
        <v>5.5</v>
      </c>
      <c r="G64" s="52">
        <v>6</v>
      </c>
      <c r="H64" s="52">
        <v>5.5</v>
      </c>
      <c r="I64" s="52">
        <v>5.5</v>
      </c>
      <c r="J64" s="53">
        <f t="shared" si="15"/>
        <v>16.5</v>
      </c>
      <c r="K64" s="53">
        <f t="shared" si="16"/>
        <v>29.7</v>
      </c>
      <c r="L64" s="54">
        <f t="shared" si="17"/>
        <v>210.45</v>
      </c>
      <c r="M64" s="49"/>
      <c r="N64" s="61"/>
      <c r="O64" s="56"/>
    </row>
    <row r="65" spans="1:15">
      <c r="A65" s="49"/>
      <c r="B65" s="50"/>
      <c r="C65" s="43" t="s">
        <v>23</v>
      </c>
      <c r="D65" s="51">
        <v>2.2000000000000002</v>
      </c>
      <c r="E65" s="52">
        <v>4</v>
      </c>
      <c r="F65" s="52">
        <v>5</v>
      </c>
      <c r="G65" s="52">
        <v>3</v>
      </c>
      <c r="H65" s="52">
        <v>4</v>
      </c>
      <c r="I65" s="52">
        <v>4.5</v>
      </c>
      <c r="J65" s="53">
        <f t="shared" si="15"/>
        <v>12.5</v>
      </c>
      <c r="K65" s="53">
        <f t="shared" si="16"/>
        <v>27.500000000000004</v>
      </c>
      <c r="L65" s="54">
        <f t="shared" si="17"/>
        <v>210.45</v>
      </c>
      <c r="M65" s="49"/>
      <c r="N65" s="61"/>
      <c r="O65" s="56"/>
    </row>
    <row r="66" spans="1:15">
      <c r="A66" s="49"/>
      <c r="B66" s="55"/>
      <c r="C66" s="43" t="s">
        <v>24</v>
      </c>
      <c r="D66" s="51">
        <v>2</v>
      </c>
      <c r="E66" s="52">
        <v>4.5</v>
      </c>
      <c r="F66" s="52">
        <v>4.5</v>
      </c>
      <c r="G66" s="52">
        <v>4</v>
      </c>
      <c r="H66" s="52">
        <v>4.5</v>
      </c>
      <c r="I66" s="52">
        <v>5</v>
      </c>
      <c r="J66" s="53">
        <f t="shared" si="15"/>
        <v>13.5</v>
      </c>
      <c r="K66" s="53">
        <f t="shared" si="16"/>
        <v>27</v>
      </c>
      <c r="L66" s="54">
        <f t="shared" si="17"/>
        <v>210.45</v>
      </c>
      <c r="M66" s="49"/>
      <c r="N66" s="61"/>
      <c r="O66" s="56"/>
    </row>
    <row r="67" spans="1:15" ht="14.25">
      <c r="A67" s="49"/>
      <c r="B67" s="56"/>
      <c r="C67" s="43" t="s">
        <v>40</v>
      </c>
      <c r="D67" s="51">
        <v>1.6</v>
      </c>
      <c r="E67" s="52">
        <v>5</v>
      </c>
      <c r="F67" s="52">
        <v>5</v>
      </c>
      <c r="G67" s="52">
        <v>5</v>
      </c>
      <c r="H67" s="52">
        <v>5</v>
      </c>
      <c r="I67" s="52">
        <v>5.5</v>
      </c>
      <c r="J67" s="53">
        <f t="shared" si="15"/>
        <v>15</v>
      </c>
      <c r="K67" s="53">
        <f t="shared" si="16"/>
        <v>24</v>
      </c>
      <c r="L67" s="57"/>
      <c r="M67" s="57"/>
      <c r="N67" s="61"/>
      <c r="O67" s="56"/>
    </row>
    <row r="68" spans="1:15">
      <c r="F68" s="62"/>
      <c r="K68" s="58">
        <f>SUM(K60:K67)</f>
        <v>210.45</v>
      </c>
    </row>
    <row r="69" spans="1:15" ht="15">
      <c r="A69" s="43">
        <v>7</v>
      </c>
      <c r="B69" s="44" t="s">
        <v>41</v>
      </c>
      <c r="C69" s="43"/>
      <c r="D69" s="45"/>
      <c r="E69" s="44"/>
      <c r="F69" s="44">
        <v>2008</v>
      </c>
      <c r="G69" s="46"/>
      <c r="H69" s="44"/>
      <c r="I69" s="44"/>
      <c r="J69" s="44"/>
      <c r="K69" s="43"/>
      <c r="L69" s="47">
        <f>SUM(K78)</f>
        <v>207.25</v>
      </c>
      <c r="M69" s="48"/>
      <c r="N69" s="59" t="s">
        <v>32</v>
      </c>
      <c r="O69" s="60"/>
    </row>
    <row r="70" spans="1:15">
      <c r="A70" s="49"/>
      <c r="B70" s="50"/>
      <c r="C70" s="43" t="s">
        <v>33</v>
      </c>
      <c r="D70" s="51">
        <v>1.4</v>
      </c>
      <c r="E70" s="52">
        <v>5</v>
      </c>
      <c r="F70" s="52">
        <v>5.5</v>
      </c>
      <c r="G70" s="52">
        <v>5</v>
      </c>
      <c r="H70" s="52">
        <v>5.5</v>
      </c>
      <c r="I70" s="52">
        <v>5.5</v>
      </c>
      <c r="J70" s="53">
        <f t="shared" ref="J70:J77" si="18">(SUM(E70:I70) -MAX(E70:I70)-MIN(E70:I70))</f>
        <v>16</v>
      </c>
      <c r="K70" s="53">
        <f t="shared" ref="K70:K77" si="19">(SUM(E70:I70) -MAX(E70:I70)-MIN(E70:I70))*D70</f>
        <v>22.4</v>
      </c>
      <c r="L70" s="54">
        <f t="shared" ref="L70:L76" si="20">L69</f>
        <v>207.25</v>
      </c>
      <c r="M70" s="49"/>
      <c r="N70" s="61"/>
      <c r="O70" s="56"/>
    </row>
    <row r="71" spans="1:15">
      <c r="A71" s="49"/>
      <c r="B71" s="50"/>
      <c r="C71" s="43" t="s">
        <v>18</v>
      </c>
      <c r="D71" s="51">
        <v>1.5</v>
      </c>
      <c r="E71" s="52">
        <v>5.5</v>
      </c>
      <c r="F71" s="52">
        <v>5</v>
      </c>
      <c r="G71" s="52">
        <v>5.5</v>
      </c>
      <c r="H71" s="52">
        <v>6</v>
      </c>
      <c r="I71" s="52">
        <v>5</v>
      </c>
      <c r="J71" s="53">
        <f t="shared" si="18"/>
        <v>16</v>
      </c>
      <c r="K71" s="53">
        <f t="shared" si="19"/>
        <v>24</v>
      </c>
      <c r="L71" s="54">
        <f t="shared" si="20"/>
        <v>207.25</v>
      </c>
      <c r="M71" s="49"/>
      <c r="N71" s="61"/>
      <c r="O71" s="56"/>
    </row>
    <row r="72" spans="1:15">
      <c r="A72" s="49"/>
      <c r="B72" s="50"/>
      <c r="C72" s="43" t="s">
        <v>34</v>
      </c>
      <c r="D72" s="51">
        <v>1.5</v>
      </c>
      <c r="E72" s="52">
        <v>6</v>
      </c>
      <c r="F72" s="52">
        <v>5.5</v>
      </c>
      <c r="G72" s="52">
        <v>5</v>
      </c>
      <c r="H72" s="52">
        <v>5.5</v>
      </c>
      <c r="I72" s="52">
        <v>5.5</v>
      </c>
      <c r="J72" s="53">
        <f t="shared" si="18"/>
        <v>16.5</v>
      </c>
      <c r="K72" s="53">
        <f t="shared" si="19"/>
        <v>24.75</v>
      </c>
      <c r="L72" s="54">
        <f t="shared" si="20"/>
        <v>207.25</v>
      </c>
      <c r="M72" s="49"/>
      <c r="N72" s="61"/>
      <c r="O72" s="56"/>
    </row>
    <row r="73" spans="1:15">
      <c r="A73" s="49"/>
      <c r="B73" s="50"/>
      <c r="C73" s="43" t="s">
        <v>35</v>
      </c>
      <c r="D73" s="51">
        <v>1.6</v>
      </c>
      <c r="E73" s="52">
        <v>5.5</v>
      </c>
      <c r="F73" s="52">
        <v>5</v>
      </c>
      <c r="G73" s="52">
        <v>5</v>
      </c>
      <c r="H73" s="52">
        <v>6</v>
      </c>
      <c r="I73" s="52">
        <v>5.5</v>
      </c>
      <c r="J73" s="53">
        <f t="shared" si="18"/>
        <v>16</v>
      </c>
      <c r="K73" s="53">
        <f t="shared" si="19"/>
        <v>25.6</v>
      </c>
      <c r="L73" s="54">
        <f t="shared" si="20"/>
        <v>207.25</v>
      </c>
      <c r="M73" s="49"/>
      <c r="N73" s="61"/>
      <c r="O73" s="56"/>
    </row>
    <row r="74" spans="1:15">
      <c r="A74" s="49"/>
      <c r="B74" s="50"/>
      <c r="C74" s="43" t="s">
        <v>39</v>
      </c>
      <c r="D74" s="51">
        <v>1.8</v>
      </c>
      <c r="E74" s="52">
        <v>5</v>
      </c>
      <c r="F74" s="52">
        <v>5</v>
      </c>
      <c r="G74" s="52">
        <v>5.5</v>
      </c>
      <c r="H74" s="52">
        <v>5</v>
      </c>
      <c r="I74" s="52">
        <v>5.5</v>
      </c>
      <c r="J74" s="53">
        <f t="shared" si="18"/>
        <v>15.5</v>
      </c>
      <c r="K74" s="53">
        <f t="shared" si="19"/>
        <v>27.900000000000002</v>
      </c>
      <c r="L74" s="54">
        <f t="shared" si="20"/>
        <v>207.25</v>
      </c>
      <c r="M74" s="49"/>
      <c r="N74" s="61"/>
      <c r="O74" s="56"/>
    </row>
    <row r="75" spans="1:15">
      <c r="A75" s="49"/>
      <c r="B75" s="50"/>
      <c r="C75" s="43" t="s">
        <v>42</v>
      </c>
      <c r="D75" s="51">
        <v>1.6</v>
      </c>
      <c r="E75" s="52">
        <v>4</v>
      </c>
      <c r="F75" s="52">
        <v>3.5</v>
      </c>
      <c r="G75" s="52">
        <v>4</v>
      </c>
      <c r="H75" s="52">
        <v>3.5</v>
      </c>
      <c r="I75" s="52">
        <v>3</v>
      </c>
      <c r="J75" s="53">
        <f t="shared" si="18"/>
        <v>11</v>
      </c>
      <c r="K75" s="53">
        <f t="shared" si="19"/>
        <v>17.600000000000001</v>
      </c>
      <c r="L75" s="54">
        <f t="shared" si="20"/>
        <v>207.25</v>
      </c>
      <c r="M75" s="49"/>
      <c r="N75" s="61"/>
      <c r="O75" s="56"/>
    </row>
    <row r="76" spans="1:15">
      <c r="A76" s="49"/>
      <c r="B76" s="55"/>
      <c r="C76" s="43" t="s">
        <v>23</v>
      </c>
      <c r="D76" s="51">
        <v>2.2000000000000002</v>
      </c>
      <c r="E76" s="52">
        <v>5.5</v>
      </c>
      <c r="F76" s="52">
        <v>5</v>
      </c>
      <c r="G76" s="52">
        <v>5</v>
      </c>
      <c r="H76" s="52">
        <v>4.5</v>
      </c>
      <c r="I76" s="52">
        <v>5</v>
      </c>
      <c r="J76" s="53">
        <f t="shared" si="18"/>
        <v>15</v>
      </c>
      <c r="K76" s="53">
        <f t="shared" si="19"/>
        <v>33</v>
      </c>
      <c r="L76" s="54">
        <f t="shared" si="20"/>
        <v>207.25</v>
      </c>
      <c r="M76" s="49"/>
      <c r="N76" s="61"/>
      <c r="O76" s="56"/>
    </row>
    <row r="77" spans="1:15" ht="14.25">
      <c r="A77" s="49"/>
      <c r="B77" s="56"/>
      <c r="C77" s="43" t="s">
        <v>24</v>
      </c>
      <c r="D77" s="51">
        <v>2</v>
      </c>
      <c r="E77" s="52">
        <v>5</v>
      </c>
      <c r="F77" s="52">
        <v>5</v>
      </c>
      <c r="G77" s="52">
        <v>5.5</v>
      </c>
      <c r="H77" s="52">
        <v>5.5</v>
      </c>
      <c r="I77" s="52">
        <v>5.5</v>
      </c>
      <c r="J77" s="53">
        <f t="shared" si="18"/>
        <v>16</v>
      </c>
      <c r="K77" s="53">
        <f t="shared" si="19"/>
        <v>32</v>
      </c>
      <c r="L77" s="57"/>
      <c r="M77" s="57"/>
      <c r="N77" s="61"/>
      <c r="O77" s="56"/>
    </row>
    <row r="78" spans="1:15">
      <c r="K78" s="58">
        <f>SUM(K70:K77)</f>
        <v>207.25</v>
      </c>
    </row>
    <row r="79" spans="1:15" ht="15">
      <c r="A79" s="43">
        <v>8</v>
      </c>
      <c r="B79" s="44" t="s">
        <v>43</v>
      </c>
      <c r="C79" s="43"/>
      <c r="D79" s="45"/>
      <c r="E79" s="44"/>
      <c r="F79" s="44">
        <v>2007</v>
      </c>
      <c r="G79" s="46"/>
      <c r="H79" s="44"/>
      <c r="I79" s="44"/>
      <c r="J79" s="44"/>
      <c r="K79" s="43"/>
      <c r="L79" s="47">
        <f>SUM(K88)</f>
        <v>205.05</v>
      </c>
      <c r="M79" s="48"/>
      <c r="N79" s="59" t="s">
        <v>32</v>
      </c>
      <c r="O79" s="60"/>
    </row>
    <row r="80" spans="1:15">
      <c r="A80" s="49"/>
      <c r="B80" s="50"/>
      <c r="C80" s="43" t="s">
        <v>44</v>
      </c>
      <c r="D80" s="51">
        <v>1.3</v>
      </c>
      <c r="E80" s="52">
        <v>6</v>
      </c>
      <c r="F80" s="52">
        <v>5.5</v>
      </c>
      <c r="G80" s="52">
        <v>5.5</v>
      </c>
      <c r="H80" s="52">
        <v>6</v>
      </c>
      <c r="I80" s="52">
        <v>5.5</v>
      </c>
      <c r="J80" s="53">
        <f t="shared" ref="J80:J87" si="21">(SUM(E80:I80) -MAX(E80:I80)-MIN(E80:I80))</f>
        <v>17</v>
      </c>
      <c r="K80" s="53">
        <f t="shared" ref="K80:K87" si="22">(SUM(E80:I80) -MAX(E80:I80)-MIN(E80:I80))*D80</f>
        <v>22.1</v>
      </c>
      <c r="L80" s="54">
        <f t="shared" ref="L80:L86" si="23">L79</f>
        <v>205.05</v>
      </c>
      <c r="M80" s="49"/>
      <c r="N80" s="61"/>
      <c r="O80" s="56"/>
    </row>
    <row r="81" spans="1:15">
      <c r="A81" s="49"/>
      <c r="B81" s="50"/>
      <c r="C81" s="43" t="s">
        <v>18</v>
      </c>
      <c r="D81" s="51">
        <v>1.5</v>
      </c>
      <c r="E81" s="52">
        <v>6</v>
      </c>
      <c r="F81" s="52">
        <v>6</v>
      </c>
      <c r="G81" s="52">
        <v>6</v>
      </c>
      <c r="H81" s="52">
        <v>6</v>
      </c>
      <c r="I81" s="52">
        <v>5.5</v>
      </c>
      <c r="J81" s="53">
        <f t="shared" si="21"/>
        <v>18</v>
      </c>
      <c r="K81" s="53">
        <f t="shared" si="22"/>
        <v>27</v>
      </c>
      <c r="L81" s="54">
        <f t="shared" si="23"/>
        <v>205.05</v>
      </c>
      <c r="M81" s="49"/>
      <c r="N81" s="61"/>
      <c r="O81" s="56"/>
    </row>
    <row r="82" spans="1:15">
      <c r="A82" s="49"/>
      <c r="B82" s="50"/>
      <c r="C82" s="43" t="s">
        <v>34</v>
      </c>
      <c r="D82" s="51">
        <v>1.5</v>
      </c>
      <c r="E82" s="52">
        <v>6.5</v>
      </c>
      <c r="F82" s="52">
        <v>6.5</v>
      </c>
      <c r="G82" s="52">
        <v>6.5</v>
      </c>
      <c r="H82" s="52">
        <v>6.5</v>
      </c>
      <c r="I82" s="52">
        <v>6</v>
      </c>
      <c r="J82" s="53">
        <f t="shared" si="21"/>
        <v>19.5</v>
      </c>
      <c r="K82" s="53">
        <f t="shared" si="22"/>
        <v>29.25</v>
      </c>
      <c r="L82" s="54">
        <f t="shared" si="23"/>
        <v>205.05</v>
      </c>
      <c r="M82" s="49"/>
      <c r="N82" s="61"/>
      <c r="O82" s="56"/>
    </row>
    <row r="83" spans="1:15">
      <c r="A83" s="49"/>
      <c r="B83" s="50"/>
      <c r="C83" s="43" t="s">
        <v>35</v>
      </c>
      <c r="D83" s="51">
        <v>1.6</v>
      </c>
      <c r="E83" s="52">
        <v>3.5</v>
      </c>
      <c r="F83" s="52">
        <v>3</v>
      </c>
      <c r="G83" s="52">
        <v>3.5</v>
      </c>
      <c r="H83" s="52">
        <v>2</v>
      </c>
      <c r="I83" s="52">
        <v>2</v>
      </c>
      <c r="J83" s="53">
        <f t="shared" si="21"/>
        <v>8.5</v>
      </c>
      <c r="K83" s="53">
        <f t="shared" si="22"/>
        <v>13.600000000000001</v>
      </c>
      <c r="L83" s="54">
        <f t="shared" si="23"/>
        <v>205.05</v>
      </c>
      <c r="M83" s="49"/>
      <c r="N83" s="61"/>
      <c r="O83" s="56"/>
    </row>
    <row r="84" spans="1:15">
      <c r="A84" s="49"/>
      <c r="B84" s="50"/>
      <c r="C84" s="43" t="s">
        <v>21</v>
      </c>
      <c r="D84" s="51">
        <v>1.9</v>
      </c>
      <c r="E84" s="52">
        <v>4</v>
      </c>
      <c r="F84" s="52">
        <v>4</v>
      </c>
      <c r="G84" s="52">
        <v>4</v>
      </c>
      <c r="H84" s="52">
        <v>3.5</v>
      </c>
      <c r="I84" s="52">
        <v>4</v>
      </c>
      <c r="J84" s="53">
        <f t="shared" si="21"/>
        <v>12</v>
      </c>
      <c r="K84" s="53">
        <f t="shared" si="22"/>
        <v>22.799999999999997</v>
      </c>
      <c r="L84" s="54">
        <f t="shared" si="23"/>
        <v>205.05</v>
      </c>
      <c r="M84" s="49"/>
      <c r="N84" s="61"/>
      <c r="O84" s="56"/>
    </row>
    <row r="85" spans="1:15">
      <c r="A85" s="49"/>
      <c r="B85" s="50"/>
      <c r="C85" s="43" t="s">
        <v>17</v>
      </c>
      <c r="D85" s="51">
        <v>1.7</v>
      </c>
      <c r="E85" s="52">
        <v>5</v>
      </c>
      <c r="F85" s="52">
        <v>4.5</v>
      </c>
      <c r="G85" s="52">
        <v>4</v>
      </c>
      <c r="H85" s="52">
        <v>4</v>
      </c>
      <c r="I85" s="52">
        <v>4.5</v>
      </c>
      <c r="J85" s="53">
        <f t="shared" si="21"/>
        <v>13</v>
      </c>
      <c r="K85" s="53">
        <f t="shared" si="22"/>
        <v>22.099999999999998</v>
      </c>
      <c r="L85" s="54">
        <f t="shared" si="23"/>
        <v>205.05</v>
      </c>
      <c r="M85" s="49"/>
      <c r="N85" s="61"/>
      <c r="O85" s="56"/>
    </row>
    <row r="86" spans="1:15">
      <c r="A86" s="49"/>
      <c r="B86" s="55"/>
      <c r="C86" s="43" t="s">
        <v>23</v>
      </c>
      <c r="D86" s="51">
        <v>2.2000000000000002</v>
      </c>
      <c r="E86" s="52">
        <v>5</v>
      </c>
      <c r="F86" s="52">
        <v>5</v>
      </c>
      <c r="G86" s="52">
        <v>6</v>
      </c>
      <c r="H86" s="52">
        <v>5.5</v>
      </c>
      <c r="I86" s="52">
        <v>5.5</v>
      </c>
      <c r="J86" s="53">
        <f t="shared" si="21"/>
        <v>16</v>
      </c>
      <c r="K86" s="53">
        <f t="shared" si="22"/>
        <v>35.200000000000003</v>
      </c>
      <c r="L86" s="54">
        <f t="shared" si="23"/>
        <v>205.05</v>
      </c>
      <c r="M86" s="49"/>
      <c r="N86" s="61"/>
      <c r="O86" s="56"/>
    </row>
    <row r="87" spans="1:15" ht="14.25">
      <c r="A87" s="49"/>
      <c r="B87" s="56"/>
      <c r="C87" s="63" t="s">
        <v>24</v>
      </c>
      <c r="D87" s="64">
        <v>2</v>
      </c>
      <c r="E87" s="52">
        <v>5</v>
      </c>
      <c r="F87" s="52">
        <v>6</v>
      </c>
      <c r="G87" s="52">
        <v>5.5</v>
      </c>
      <c r="H87" s="52">
        <v>4.5</v>
      </c>
      <c r="I87" s="52">
        <v>6</v>
      </c>
      <c r="J87" s="53">
        <f t="shared" si="21"/>
        <v>16.5</v>
      </c>
      <c r="K87" s="53">
        <f t="shared" si="22"/>
        <v>33</v>
      </c>
      <c r="L87" s="57"/>
      <c r="M87" s="57"/>
      <c r="N87" s="61"/>
      <c r="O87" s="56"/>
    </row>
    <row r="88" spans="1:15">
      <c r="C88" s="63"/>
      <c r="D88" s="64"/>
      <c r="K88" s="58">
        <f>SUM(K80:K87)</f>
        <v>205.05</v>
      </c>
    </row>
    <row r="89" spans="1:15" ht="15">
      <c r="A89" s="43">
        <v>9</v>
      </c>
      <c r="B89" s="44" t="s">
        <v>45</v>
      </c>
      <c r="C89" s="43"/>
      <c r="D89" s="45"/>
      <c r="E89" s="44"/>
      <c r="F89" s="44">
        <v>2007</v>
      </c>
      <c r="G89" s="46"/>
      <c r="H89" s="44"/>
      <c r="I89" s="44"/>
      <c r="J89" s="44"/>
      <c r="K89" s="43"/>
      <c r="L89" s="47">
        <f>SUM(K98)</f>
        <v>201</v>
      </c>
      <c r="M89" s="48"/>
      <c r="N89" s="16" t="s">
        <v>46</v>
      </c>
    </row>
    <row r="90" spans="1:15">
      <c r="A90" s="49"/>
      <c r="B90" s="50"/>
      <c r="C90" s="43" t="s">
        <v>18</v>
      </c>
      <c r="D90" s="51">
        <v>1.5</v>
      </c>
      <c r="E90" s="52">
        <v>6</v>
      </c>
      <c r="F90" s="52">
        <v>6</v>
      </c>
      <c r="G90" s="52">
        <v>6</v>
      </c>
      <c r="H90" s="52">
        <v>6</v>
      </c>
      <c r="I90" s="52">
        <v>5.5</v>
      </c>
      <c r="J90" s="53">
        <f t="shared" ref="J90:J97" si="24">(SUM(E90:I90) -MAX(E90:I90)-MIN(E90:I90))</f>
        <v>18</v>
      </c>
      <c r="K90" s="53">
        <f t="shared" ref="K90:K97" si="25">(SUM(E90:I90) -MAX(E90:I90)-MIN(E90:I90))*D90</f>
        <v>27</v>
      </c>
      <c r="L90" s="54">
        <f t="shared" ref="L90:L96" si="26">L89</f>
        <v>201</v>
      </c>
      <c r="M90" s="49"/>
    </row>
    <row r="91" spans="1:15">
      <c r="A91" s="49"/>
      <c r="B91" s="50"/>
      <c r="C91" s="43" t="s">
        <v>19</v>
      </c>
      <c r="D91" s="51">
        <v>1.6</v>
      </c>
      <c r="E91" s="52">
        <v>4.5</v>
      </c>
      <c r="F91" s="52">
        <v>5.5</v>
      </c>
      <c r="G91" s="52">
        <v>4</v>
      </c>
      <c r="H91" s="52">
        <v>4</v>
      </c>
      <c r="I91" s="52">
        <v>4.5</v>
      </c>
      <c r="J91" s="53">
        <f t="shared" si="24"/>
        <v>13</v>
      </c>
      <c r="K91" s="53">
        <f t="shared" si="25"/>
        <v>20.8</v>
      </c>
      <c r="L91" s="54">
        <f t="shared" si="26"/>
        <v>201</v>
      </c>
      <c r="M91" s="49"/>
    </row>
    <row r="92" spans="1:15">
      <c r="A92" s="49"/>
      <c r="B92" s="50"/>
      <c r="C92" s="43" t="s">
        <v>35</v>
      </c>
      <c r="D92" s="51">
        <v>1.6</v>
      </c>
      <c r="E92" s="52">
        <v>5.5</v>
      </c>
      <c r="F92" s="52">
        <v>5.5</v>
      </c>
      <c r="G92" s="52">
        <v>5.5</v>
      </c>
      <c r="H92" s="52">
        <v>5</v>
      </c>
      <c r="I92" s="52">
        <v>5.5</v>
      </c>
      <c r="J92" s="53">
        <f t="shared" si="24"/>
        <v>16.5</v>
      </c>
      <c r="K92" s="53">
        <f t="shared" si="25"/>
        <v>26.400000000000002</v>
      </c>
      <c r="L92" s="54">
        <f t="shared" si="26"/>
        <v>201</v>
      </c>
      <c r="M92" s="49"/>
    </row>
    <row r="93" spans="1:15">
      <c r="A93" s="49"/>
      <c r="B93" s="50"/>
      <c r="C93" s="43" t="s">
        <v>39</v>
      </c>
      <c r="D93" s="51">
        <v>1.8</v>
      </c>
      <c r="E93" s="52">
        <v>5</v>
      </c>
      <c r="F93" s="52">
        <v>5</v>
      </c>
      <c r="G93" s="52">
        <v>5</v>
      </c>
      <c r="H93" s="52">
        <v>5</v>
      </c>
      <c r="I93" s="52">
        <v>5</v>
      </c>
      <c r="J93" s="53">
        <f t="shared" si="24"/>
        <v>15</v>
      </c>
      <c r="K93" s="53">
        <f t="shared" si="25"/>
        <v>27</v>
      </c>
      <c r="L93" s="54">
        <f t="shared" si="26"/>
        <v>201</v>
      </c>
      <c r="M93" s="49"/>
    </row>
    <row r="94" spans="1:15">
      <c r="A94" s="49"/>
      <c r="B94" s="50"/>
      <c r="C94" s="43" t="s">
        <v>17</v>
      </c>
      <c r="D94" s="51">
        <v>1.7</v>
      </c>
      <c r="E94" s="52">
        <v>5</v>
      </c>
      <c r="F94" s="52">
        <v>5</v>
      </c>
      <c r="G94" s="52">
        <v>5</v>
      </c>
      <c r="H94" s="52">
        <v>5</v>
      </c>
      <c r="I94" s="52">
        <v>5</v>
      </c>
      <c r="J94" s="53">
        <f t="shared" si="24"/>
        <v>15</v>
      </c>
      <c r="K94" s="53">
        <f t="shared" si="25"/>
        <v>25.5</v>
      </c>
      <c r="L94" s="54">
        <f t="shared" si="26"/>
        <v>201</v>
      </c>
      <c r="M94" s="49"/>
    </row>
    <row r="95" spans="1:15">
      <c r="A95" s="49"/>
      <c r="B95" s="50"/>
      <c r="C95" s="43" t="s">
        <v>22</v>
      </c>
      <c r="D95" s="51">
        <v>2.2000000000000002</v>
      </c>
      <c r="E95" s="52">
        <v>3</v>
      </c>
      <c r="F95" s="52">
        <v>4</v>
      </c>
      <c r="G95" s="52">
        <v>3</v>
      </c>
      <c r="H95" s="52">
        <v>2.5</v>
      </c>
      <c r="I95" s="52">
        <v>4</v>
      </c>
      <c r="J95" s="53">
        <f t="shared" si="24"/>
        <v>10</v>
      </c>
      <c r="K95" s="53">
        <f t="shared" si="25"/>
        <v>22</v>
      </c>
      <c r="L95" s="54">
        <f t="shared" si="26"/>
        <v>201</v>
      </c>
      <c r="M95" s="49"/>
    </row>
    <row r="96" spans="1:15">
      <c r="A96" s="49"/>
      <c r="B96" s="55"/>
      <c r="C96" s="43" t="s">
        <v>23</v>
      </c>
      <c r="D96" s="51">
        <v>2.2000000000000002</v>
      </c>
      <c r="E96" s="52">
        <v>4</v>
      </c>
      <c r="F96" s="52">
        <v>4</v>
      </c>
      <c r="G96" s="52">
        <v>3.5</v>
      </c>
      <c r="H96" s="52">
        <v>3.5</v>
      </c>
      <c r="I96" s="52">
        <v>4</v>
      </c>
      <c r="J96" s="53">
        <f t="shared" si="24"/>
        <v>11.5</v>
      </c>
      <c r="K96" s="53">
        <f t="shared" si="25"/>
        <v>25.3</v>
      </c>
      <c r="L96" s="54">
        <f t="shared" si="26"/>
        <v>201</v>
      </c>
      <c r="M96" s="49"/>
    </row>
    <row r="97" spans="1:15" ht="14.25">
      <c r="A97" s="49"/>
      <c r="B97" s="56"/>
      <c r="C97" s="43" t="s">
        <v>24</v>
      </c>
      <c r="D97" s="51">
        <v>2</v>
      </c>
      <c r="E97" s="52">
        <v>4</v>
      </c>
      <c r="F97" s="52">
        <v>5</v>
      </c>
      <c r="G97" s="52">
        <v>4</v>
      </c>
      <c r="H97" s="52">
        <v>5</v>
      </c>
      <c r="I97" s="52">
        <v>4.5</v>
      </c>
      <c r="J97" s="53">
        <f t="shared" si="24"/>
        <v>13.5</v>
      </c>
      <c r="K97" s="53">
        <f t="shared" si="25"/>
        <v>27</v>
      </c>
      <c r="L97" s="57"/>
      <c r="M97" s="57"/>
    </row>
    <row r="98" spans="1:15">
      <c r="K98" s="58">
        <f>SUM(K90:K97)</f>
        <v>201</v>
      </c>
    </row>
    <row r="99" spans="1:15" ht="15">
      <c r="A99" s="43">
        <v>10</v>
      </c>
      <c r="B99" s="44" t="s">
        <v>47</v>
      </c>
      <c r="C99" s="43"/>
      <c r="D99" s="45"/>
      <c r="E99" s="44"/>
      <c r="F99" s="44">
        <v>2007</v>
      </c>
      <c r="G99" s="46"/>
      <c r="H99" s="44"/>
      <c r="I99" s="44"/>
      <c r="J99" s="44"/>
      <c r="K99" s="43"/>
      <c r="L99" s="47">
        <f>SUM(K108)</f>
        <v>188.35000000000002</v>
      </c>
      <c r="M99" s="48"/>
      <c r="N99" s="59" t="s">
        <v>32</v>
      </c>
      <c r="O99" s="60"/>
    </row>
    <row r="100" spans="1:15">
      <c r="A100" s="49"/>
      <c r="B100" s="50"/>
      <c r="C100" s="43" t="s">
        <v>33</v>
      </c>
      <c r="D100" s="51">
        <v>1.4</v>
      </c>
      <c r="E100" s="52">
        <v>4.5</v>
      </c>
      <c r="F100" s="52">
        <v>5</v>
      </c>
      <c r="G100" s="52">
        <v>5.5</v>
      </c>
      <c r="H100" s="52">
        <v>4.5</v>
      </c>
      <c r="I100" s="52">
        <v>6.5</v>
      </c>
      <c r="J100" s="53">
        <f t="shared" ref="J100:J107" si="27">(SUM(E100:I100) -MAX(E100:I100)-MIN(E100:I100))</f>
        <v>15</v>
      </c>
      <c r="K100" s="53">
        <f t="shared" ref="K100:K107" si="28">(SUM(E100:I100) -MAX(E100:I100)-MIN(E100:I100))*D100</f>
        <v>21</v>
      </c>
      <c r="L100" s="54">
        <f t="shared" ref="L100:L106" si="29">L99</f>
        <v>188.35000000000002</v>
      </c>
      <c r="M100" s="49"/>
      <c r="N100" s="61"/>
      <c r="O100" s="56"/>
    </row>
    <row r="101" spans="1:15">
      <c r="A101" s="49"/>
      <c r="B101" s="50"/>
      <c r="C101" s="43" t="s">
        <v>18</v>
      </c>
      <c r="D101" s="51">
        <v>1.5</v>
      </c>
      <c r="E101" s="52">
        <v>6</v>
      </c>
      <c r="F101" s="52">
        <v>5.5</v>
      </c>
      <c r="G101" s="52">
        <v>6</v>
      </c>
      <c r="H101" s="52">
        <v>5.5</v>
      </c>
      <c r="I101" s="52">
        <v>6</v>
      </c>
      <c r="J101" s="53">
        <f t="shared" si="27"/>
        <v>17.5</v>
      </c>
      <c r="K101" s="53">
        <f t="shared" si="28"/>
        <v>26.25</v>
      </c>
      <c r="L101" s="54">
        <f t="shared" si="29"/>
        <v>188.35000000000002</v>
      </c>
      <c r="M101" s="49"/>
      <c r="N101" s="61"/>
      <c r="O101" s="56"/>
    </row>
    <row r="102" spans="1:15">
      <c r="A102" s="49"/>
      <c r="B102" s="50"/>
      <c r="C102" s="43" t="s">
        <v>34</v>
      </c>
      <c r="D102" s="51">
        <v>1.5</v>
      </c>
      <c r="E102" s="52">
        <v>7</v>
      </c>
      <c r="F102" s="52">
        <v>7</v>
      </c>
      <c r="G102" s="52">
        <v>7</v>
      </c>
      <c r="H102" s="52">
        <v>7.5</v>
      </c>
      <c r="I102" s="52">
        <v>7</v>
      </c>
      <c r="J102" s="53">
        <f t="shared" si="27"/>
        <v>21</v>
      </c>
      <c r="K102" s="53">
        <f t="shared" si="28"/>
        <v>31.5</v>
      </c>
      <c r="L102" s="54">
        <f t="shared" si="29"/>
        <v>188.35000000000002</v>
      </c>
      <c r="M102" s="49"/>
      <c r="N102" s="61"/>
      <c r="O102" s="56"/>
    </row>
    <row r="103" spans="1:15">
      <c r="A103" s="49"/>
      <c r="B103" s="50"/>
      <c r="C103" s="43" t="s">
        <v>35</v>
      </c>
      <c r="D103" s="51">
        <v>1.6</v>
      </c>
      <c r="E103" s="52">
        <v>5</v>
      </c>
      <c r="F103" s="52">
        <v>5.5</v>
      </c>
      <c r="G103" s="52">
        <v>5.5</v>
      </c>
      <c r="H103" s="52">
        <v>5.5</v>
      </c>
      <c r="I103" s="52">
        <v>5.5</v>
      </c>
      <c r="J103" s="53">
        <f t="shared" si="27"/>
        <v>16.5</v>
      </c>
      <c r="K103" s="53">
        <f t="shared" si="28"/>
        <v>26.400000000000002</v>
      </c>
      <c r="L103" s="54">
        <f t="shared" si="29"/>
        <v>188.35000000000002</v>
      </c>
      <c r="M103" s="49"/>
      <c r="N103" s="61"/>
      <c r="O103" s="56"/>
    </row>
    <row r="104" spans="1:15">
      <c r="A104" s="49"/>
      <c r="B104" s="50"/>
      <c r="C104" s="43" t="s">
        <v>39</v>
      </c>
      <c r="D104" s="51">
        <v>1.8</v>
      </c>
      <c r="E104" s="52">
        <v>4.5</v>
      </c>
      <c r="F104" s="52">
        <v>4</v>
      </c>
      <c r="G104" s="52">
        <v>4.5</v>
      </c>
      <c r="H104" s="52">
        <v>4.5</v>
      </c>
      <c r="I104" s="52">
        <v>5.5</v>
      </c>
      <c r="J104" s="53">
        <f t="shared" si="27"/>
        <v>13.5</v>
      </c>
      <c r="K104" s="53">
        <f t="shared" si="28"/>
        <v>24.3</v>
      </c>
      <c r="L104" s="54">
        <f t="shared" si="29"/>
        <v>188.35000000000002</v>
      </c>
      <c r="M104" s="49"/>
      <c r="N104" s="61"/>
      <c r="O104" s="56"/>
    </row>
    <row r="105" spans="1:15">
      <c r="A105" s="49"/>
      <c r="B105" s="50"/>
      <c r="C105" s="65" t="s">
        <v>17</v>
      </c>
      <c r="D105" s="66">
        <v>1.7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8">
        <f t="shared" si="27"/>
        <v>0</v>
      </c>
      <c r="K105" s="68">
        <f t="shared" si="28"/>
        <v>0</v>
      </c>
      <c r="L105" s="69">
        <f t="shared" si="29"/>
        <v>188.35000000000002</v>
      </c>
      <c r="M105" s="70"/>
      <c r="N105" s="61"/>
      <c r="O105" s="56"/>
    </row>
    <row r="106" spans="1:15">
      <c r="A106" s="49"/>
      <c r="B106" s="55"/>
      <c r="C106" s="43" t="s">
        <v>48</v>
      </c>
      <c r="D106" s="51">
        <v>1.7</v>
      </c>
      <c r="E106" s="52">
        <v>5.5</v>
      </c>
      <c r="F106" s="52">
        <v>5</v>
      </c>
      <c r="G106" s="52">
        <v>5.5</v>
      </c>
      <c r="H106" s="52">
        <v>6</v>
      </c>
      <c r="I106" s="52">
        <v>6</v>
      </c>
      <c r="J106" s="53">
        <f t="shared" si="27"/>
        <v>17</v>
      </c>
      <c r="K106" s="53">
        <f t="shared" si="28"/>
        <v>28.9</v>
      </c>
      <c r="L106" s="54">
        <f t="shared" si="29"/>
        <v>188.35000000000002</v>
      </c>
      <c r="M106" s="49"/>
      <c r="N106" s="61"/>
      <c r="O106" s="56"/>
    </row>
    <row r="107" spans="1:15" ht="14.25">
      <c r="A107" s="49"/>
      <c r="B107" s="56"/>
      <c r="C107" s="43" t="s">
        <v>24</v>
      </c>
      <c r="D107" s="51">
        <v>2</v>
      </c>
      <c r="E107" s="52">
        <v>4</v>
      </c>
      <c r="F107" s="52">
        <v>5</v>
      </c>
      <c r="G107" s="52">
        <v>5.5</v>
      </c>
      <c r="H107" s="52">
        <v>5</v>
      </c>
      <c r="I107" s="52">
        <v>5</v>
      </c>
      <c r="J107" s="53">
        <f t="shared" si="27"/>
        <v>15</v>
      </c>
      <c r="K107" s="53">
        <f t="shared" si="28"/>
        <v>30</v>
      </c>
      <c r="L107" s="57"/>
      <c r="M107" s="57"/>
      <c r="N107" s="61"/>
      <c r="O107" s="56"/>
    </row>
    <row r="108" spans="1:15">
      <c r="K108" s="58">
        <f>SUM(K100:K107)</f>
        <v>188.35000000000002</v>
      </c>
    </row>
    <row r="109" spans="1:15" ht="15">
      <c r="A109" s="43">
        <v>11</v>
      </c>
      <c r="B109" s="44" t="s">
        <v>49</v>
      </c>
      <c r="C109" s="43"/>
      <c r="D109" s="45"/>
      <c r="E109" s="44"/>
      <c r="F109" s="44">
        <v>2006</v>
      </c>
      <c r="G109" s="46"/>
      <c r="H109" s="44"/>
      <c r="I109" s="44"/>
      <c r="J109" s="44"/>
      <c r="K109" s="43"/>
      <c r="L109" s="47">
        <f>SUM(K118)</f>
        <v>187</v>
      </c>
      <c r="M109" s="48"/>
      <c r="N109" s="59" t="s">
        <v>50</v>
      </c>
      <c r="O109" s="60"/>
    </row>
    <row r="110" spans="1:15">
      <c r="A110" s="49"/>
      <c r="B110" s="50"/>
      <c r="C110" s="43" t="s">
        <v>51</v>
      </c>
      <c r="D110" s="51">
        <v>1.2</v>
      </c>
      <c r="E110" s="52">
        <v>4.5</v>
      </c>
      <c r="F110" s="52">
        <v>5</v>
      </c>
      <c r="G110" s="52">
        <v>4</v>
      </c>
      <c r="H110" s="52">
        <v>5</v>
      </c>
      <c r="I110" s="52">
        <v>5.5</v>
      </c>
      <c r="J110" s="53">
        <f t="shared" ref="J110:J117" si="30">(SUM(E110:I110) -MAX(E110:I110)-MIN(E110:I110))</f>
        <v>14.5</v>
      </c>
      <c r="K110" s="53">
        <f t="shared" ref="K110:K117" si="31">(SUM(E110:I110) -MAX(E110:I110)-MIN(E110:I110))*D110</f>
        <v>17.399999999999999</v>
      </c>
      <c r="L110" s="54">
        <f t="shared" ref="L110:L116" si="32">L109</f>
        <v>187</v>
      </c>
      <c r="M110" s="49"/>
      <c r="N110" s="61"/>
      <c r="O110" s="56"/>
    </row>
    <row r="111" spans="1:15">
      <c r="A111" s="49"/>
      <c r="B111" s="50"/>
      <c r="C111" s="43" t="s">
        <v>52</v>
      </c>
      <c r="D111" s="51">
        <v>1.4</v>
      </c>
      <c r="E111" s="52">
        <v>5</v>
      </c>
      <c r="F111" s="52">
        <v>4</v>
      </c>
      <c r="G111" s="52">
        <v>4.5</v>
      </c>
      <c r="H111" s="52">
        <v>5</v>
      </c>
      <c r="I111" s="52">
        <v>5</v>
      </c>
      <c r="J111" s="53">
        <f t="shared" si="30"/>
        <v>14.5</v>
      </c>
      <c r="K111" s="53">
        <f t="shared" si="31"/>
        <v>20.299999999999997</v>
      </c>
      <c r="L111" s="54">
        <f t="shared" si="32"/>
        <v>187</v>
      </c>
      <c r="M111" s="49"/>
      <c r="N111" s="61"/>
      <c r="O111" s="56"/>
    </row>
    <row r="112" spans="1:15">
      <c r="A112" s="49"/>
      <c r="B112" s="50"/>
      <c r="C112" s="43" t="s">
        <v>34</v>
      </c>
      <c r="D112" s="51">
        <v>1.5</v>
      </c>
      <c r="E112" s="52">
        <v>6.5</v>
      </c>
      <c r="F112" s="52">
        <v>5.5</v>
      </c>
      <c r="G112" s="52">
        <v>6.5</v>
      </c>
      <c r="H112" s="52">
        <v>6.5</v>
      </c>
      <c r="I112" s="52">
        <v>6</v>
      </c>
      <c r="J112" s="53">
        <f t="shared" si="30"/>
        <v>19</v>
      </c>
      <c r="K112" s="53">
        <f t="shared" si="31"/>
        <v>28.5</v>
      </c>
      <c r="L112" s="54">
        <f t="shared" si="32"/>
        <v>187</v>
      </c>
      <c r="M112" s="49"/>
      <c r="N112" s="61"/>
      <c r="O112" s="56"/>
    </row>
    <row r="113" spans="1:15">
      <c r="A113" s="49"/>
      <c r="B113" s="50"/>
      <c r="C113" s="43" t="s">
        <v>35</v>
      </c>
      <c r="D113" s="51">
        <v>1.6</v>
      </c>
      <c r="E113" s="52">
        <v>5</v>
      </c>
      <c r="F113" s="52">
        <v>5.5</v>
      </c>
      <c r="G113" s="52">
        <v>5</v>
      </c>
      <c r="H113" s="52">
        <v>6</v>
      </c>
      <c r="I113" s="52">
        <v>5.5</v>
      </c>
      <c r="J113" s="53">
        <f t="shared" si="30"/>
        <v>16</v>
      </c>
      <c r="K113" s="53">
        <f t="shared" si="31"/>
        <v>25.6</v>
      </c>
      <c r="L113" s="54">
        <f t="shared" si="32"/>
        <v>187</v>
      </c>
      <c r="M113" s="49"/>
      <c r="N113" s="61"/>
      <c r="O113" s="56"/>
    </row>
    <row r="114" spans="1:15">
      <c r="A114" s="49"/>
      <c r="B114" s="50"/>
      <c r="C114" s="43" t="s">
        <v>39</v>
      </c>
      <c r="D114" s="51">
        <v>1.8</v>
      </c>
      <c r="E114" s="52">
        <v>4</v>
      </c>
      <c r="F114" s="52">
        <v>4</v>
      </c>
      <c r="G114" s="52">
        <v>3.5</v>
      </c>
      <c r="H114" s="52">
        <v>4</v>
      </c>
      <c r="I114" s="52">
        <v>4</v>
      </c>
      <c r="J114" s="53">
        <f t="shared" si="30"/>
        <v>12</v>
      </c>
      <c r="K114" s="53">
        <f t="shared" si="31"/>
        <v>21.6</v>
      </c>
      <c r="L114" s="54">
        <f t="shared" si="32"/>
        <v>187</v>
      </c>
      <c r="M114" s="49"/>
      <c r="N114" s="61"/>
      <c r="O114" s="56"/>
    </row>
    <row r="115" spans="1:15">
      <c r="A115" s="49"/>
      <c r="B115" s="50"/>
      <c r="C115" s="43" t="s">
        <v>42</v>
      </c>
      <c r="D115" s="51">
        <v>1.6</v>
      </c>
      <c r="E115" s="52">
        <v>5.5</v>
      </c>
      <c r="F115" s="52">
        <v>5</v>
      </c>
      <c r="G115" s="52">
        <v>5</v>
      </c>
      <c r="H115" s="52">
        <v>6</v>
      </c>
      <c r="I115" s="52">
        <v>5</v>
      </c>
      <c r="J115" s="53">
        <f t="shared" si="30"/>
        <v>15.5</v>
      </c>
      <c r="K115" s="53">
        <f t="shared" si="31"/>
        <v>24.8</v>
      </c>
      <c r="L115" s="54">
        <f t="shared" si="32"/>
        <v>187</v>
      </c>
      <c r="M115" s="49"/>
      <c r="N115" s="61"/>
      <c r="O115" s="56"/>
    </row>
    <row r="116" spans="1:15">
      <c r="A116" s="49"/>
      <c r="B116" s="55"/>
      <c r="C116" s="43" t="s">
        <v>53</v>
      </c>
      <c r="D116" s="51">
        <v>1.6</v>
      </c>
      <c r="E116" s="52">
        <v>5</v>
      </c>
      <c r="F116" s="52">
        <v>5</v>
      </c>
      <c r="G116" s="52">
        <v>5</v>
      </c>
      <c r="H116" s="52">
        <v>5.5</v>
      </c>
      <c r="I116" s="52">
        <v>5.5</v>
      </c>
      <c r="J116" s="53">
        <f t="shared" si="30"/>
        <v>15.5</v>
      </c>
      <c r="K116" s="53">
        <f t="shared" si="31"/>
        <v>24.8</v>
      </c>
      <c r="L116" s="54">
        <f t="shared" si="32"/>
        <v>187</v>
      </c>
      <c r="M116" s="49"/>
      <c r="N116" s="61"/>
      <c r="O116" s="56"/>
    </row>
    <row r="117" spans="1:15" ht="14.25">
      <c r="A117" s="49"/>
      <c r="B117" s="56"/>
      <c r="C117" s="43" t="s">
        <v>24</v>
      </c>
      <c r="D117" s="51">
        <v>2</v>
      </c>
      <c r="E117" s="52">
        <v>4</v>
      </c>
      <c r="F117" s="52">
        <v>3.5</v>
      </c>
      <c r="G117" s="52">
        <v>4</v>
      </c>
      <c r="H117" s="52">
        <v>4.5</v>
      </c>
      <c r="I117" s="52">
        <v>4</v>
      </c>
      <c r="J117" s="53">
        <f t="shared" si="30"/>
        <v>12</v>
      </c>
      <c r="K117" s="53">
        <f t="shared" si="31"/>
        <v>24</v>
      </c>
      <c r="L117" s="57"/>
      <c r="M117" s="57"/>
      <c r="N117" s="61"/>
      <c r="O117" s="56"/>
    </row>
    <row r="118" spans="1:15">
      <c r="K118" s="58">
        <f>SUM(K110:K117)</f>
        <v>187</v>
      </c>
    </row>
  </sheetData>
  <mergeCells count="2">
    <mergeCell ref="E6:I6"/>
    <mergeCell ref="N6:O7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87"/>
  <sheetViews>
    <sheetView zoomScaleNormal="100" workbookViewId="0">
      <selection activeCell="K25" sqref="K25"/>
    </sheetView>
  </sheetViews>
  <sheetFormatPr defaultRowHeight="12.75"/>
  <cols>
    <col min="1" max="1" width="5.85546875" style="11" customWidth="1"/>
    <col min="2" max="2" width="5.7109375" style="11" customWidth="1"/>
    <col min="3" max="3" width="9.140625" style="11"/>
    <col min="4" max="4" width="5" style="11" customWidth="1"/>
    <col min="5" max="9" width="5.42578125" style="11" customWidth="1"/>
    <col min="10" max="10" width="8.28515625" style="11" customWidth="1"/>
    <col min="11" max="11" width="7.5703125" style="11" customWidth="1"/>
    <col min="12" max="12" width="9.140625" style="11"/>
    <col min="13" max="13" width="5.85546875" style="11" customWidth="1"/>
    <col min="14" max="14" width="13.85546875" style="11" customWidth="1"/>
    <col min="15" max="256" width="9.140625" style="11"/>
    <col min="257" max="257" width="5.85546875" style="11" customWidth="1"/>
    <col min="258" max="258" width="5.7109375" style="11" customWidth="1"/>
    <col min="259" max="259" width="9.140625" style="11"/>
    <col min="260" max="260" width="5" style="11" customWidth="1"/>
    <col min="261" max="265" width="5.42578125" style="11" customWidth="1"/>
    <col min="266" max="266" width="8.28515625" style="11" customWidth="1"/>
    <col min="267" max="267" width="7.5703125" style="11" customWidth="1"/>
    <col min="268" max="268" width="9.140625" style="11"/>
    <col min="269" max="269" width="5.85546875" style="11" customWidth="1"/>
    <col min="270" max="270" width="13.85546875" style="11" customWidth="1"/>
    <col min="271" max="512" width="9.140625" style="11"/>
    <col min="513" max="513" width="5.85546875" style="11" customWidth="1"/>
    <col min="514" max="514" width="5.7109375" style="11" customWidth="1"/>
    <col min="515" max="515" width="9.140625" style="11"/>
    <col min="516" max="516" width="5" style="11" customWidth="1"/>
    <col min="517" max="521" width="5.42578125" style="11" customWidth="1"/>
    <col min="522" max="522" width="8.28515625" style="11" customWidth="1"/>
    <col min="523" max="523" width="7.5703125" style="11" customWidth="1"/>
    <col min="524" max="524" width="9.140625" style="11"/>
    <col min="525" max="525" width="5.85546875" style="11" customWidth="1"/>
    <col min="526" max="526" width="13.85546875" style="11" customWidth="1"/>
    <col min="527" max="768" width="9.140625" style="11"/>
    <col min="769" max="769" width="5.85546875" style="11" customWidth="1"/>
    <col min="770" max="770" width="5.7109375" style="11" customWidth="1"/>
    <col min="771" max="771" width="9.140625" style="11"/>
    <col min="772" max="772" width="5" style="11" customWidth="1"/>
    <col min="773" max="777" width="5.42578125" style="11" customWidth="1"/>
    <col min="778" max="778" width="8.28515625" style="11" customWidth="1"/>
    <col min="779" max="779" width="7.5703125" style="11" customWidth="1"/>
    <col min="780" max="780" width="9.140625" style="11"/>
    <col min="781" max="781" width="5.85546875" style="11" customWidth="1"/>
    <col min="782" max="782" width="13.85546875" style="11" customWidth="1"/>
    <col min="783" max="1024" width="9.140625" style="11"/>
    <col min="1025" max="1025" width="5.85546875" style="11" customWidth="1"/>
    <col min="1026" max="1026" width="5.7109375" style="11" customWidth="1"/>
    <col min="1027" max="1027" width="9.140625" style="11"/>
    <col min="1028" max="1028" width="5" style="11" customWidth="1"/>
    <col min="1029" max="1033" width="5.42578125" style="11" customWidth="1"/>
    <col min="1034" max="1034" width="8.28515625" style="11" customWidth="1"/>
    <col min="1035" max="1035" width="7.5703125" style="11" customWidth="1"/>
    <col min="1036" max="1036" width="9.140625" style="11"/>
    <col min="1037" max="1037" width="5.85546875" style="11" customWidth="1"/>
    <col min="1038" max="1038" width="13.85546875" style="11" customWidth="1"/>
    <col min="1039" max="1280" width="9.140625" style="11"/>
    <col min="1281" max="1281" width="5.85546875" style="11" customWidth="1"/>
    <col min="1282" max="1282" width="5.7109375" style="11" customWidth="1"/>
    <col min="1283" max="1283" width="9.140625" style="11"/>
    <col min="1284" max="1284" width="5" style="11" customWidth="1"/>
    <col min="1285" max="1289" width="5.42578125" style="11" customWidth="1"/>
    <col min="1290" max="1290" width="8.28515625" style="11" customWidth="1"/>
    <col min="1291" max="1291" width="7.5703125" style="11" customWidth="1"/>
    <col min="1292" max="1292" width="9.140625" style="11"/>
    <col min="1293" max="1293" width="5.85546875" style="11" customWidth="1"/>
    <col min="1294" max="1294" width="13.85546875" style="11" customWidth="1"/>
    <col min="1295" max="1536" width="9.140625" style="11"/>
    <col min="1537" max="1537" width="5.85546875" style="11" customWidth="1"/>
    <col min="1538" max="1538" width="5.7109375" style="11" customWidth="1"/>
    <col min="1539" max="1539" width="9.140625" style="11"/>
    <col min="1540" max="1540" width="5" style="11" customWidth="1"/>
    <col min="1541" max="1545" width="5.42578125" style="11" customWidth="1"/>
    <col min="1546" max="1546" width="8.28515625" style="11" customWidth="1"/>
    <col min="1547" max="1547" width="7.5703125" style="11" customWidth="1"/>
    <col min="1548" max="1548" width="9.140625" style="11"/>
    <col min="1549" max="1549" width="5.85546875" style="11" customWidth="1"/>
    <col min="1550" max="1550" width="13.85546875" style="11" customWidth="1"/>
    <col min="1551" max="1792" width="9.140625" style="11"/>
    <col min="1793" max="1793" width="5.85546875" style="11" customWidth="1"/>
    <col min="1794" max="1794" width="5.7109375" style="11" customWidth="1"/>
    <col min="1795" max="1795" width="9.140625" style="11"/>
    <col min="1796" max="1796" width="5" style="11" customWidth="1"/>
    <col min="1797" max="1801" width="5.42578125" style="11" customWidth="1"/>
    <col min="1802" max="1802" width="8.28515625" style="11" customWidth="1"/>
    <col min="1803" max="1803" width="7.5703125" style="11" customWidth="1"/>
    <col min="1804" max="1804" width="9.140625" style="11"/>
    <col min="1805" max="1805" width="5.85546875" style="11" customWidth="1"/>
    <col min="1806" max="1806" width="13.85546875" style="11" customWidth="1"/>
    <col min="1807" max="2048" width="9.140625" style="11"/>
    <col min="2049" max="2049" width="5.85546875" style="11" customWidth="1"/>
    <col min="2050" max="2050" width="5.7109375" style="11" customWidth="1"/>
    <col min="2051" max="2051" width="9.140625" style="11"/>
    <col min="2052" max="2052" width="5" style="11" customWidth="1"/>
    <col min="2053" max="2057" width="5.42578125" style="11" customWidth="1"/>
    <col min="2058" max="2058" width="8.28515625" style="11" customWidth="1"/>
    <col min="2059" max="2059" width="7.5703125" style="11" customWidth="1"/>
    <col min="2060" max="2060" width="9.140625" style="11"/>
    <col min="2061" max="2061" width="5.85546875" style="11" customWidth="1"/>
    <col min="2062" max="2062" width="13.85546875" style="11" customWidth="1"/>
    <col min="2063" max="2304" width="9.140625" style="11"/>
    <col min="2305" max="2305" width="5.85546875" style="11" customWidth="1"/>
    <col min="2306" max="2306" width="5.7109375" style="11" customWidth="1"/>
    <col min="2307" max="2307" width="9.140625" style="11"/>
    <col min="2308" max="2308" width="5" style="11" customWidth="1"/>
    <col min="2309" max="2313" width="5.42578125" style="11" customWidth="1"/>
    <col min="2314" max="2314" width="8.28515625" style="11" customWidth="1"/>
    <col min="2315" max="2315" width="7.5703125" style="11" customWidth="1"/>
    <col min="2316" max="2316" width="9.140625" style="11"/>
    <col min="2317" max="2317" width="5.85546875" style="11" customWidth="1"/>
    <col min="2318" max="2318" width="13.85546875" style="11" customWidth="1"/>
    <col min="2319" max="2560" width="9.140625" style="11"/>
    <col min="2561" max="2561" width="5.85546875" style="11" customWidth="1"/>
    <col min="2562" max="2562" width="5.7109375" style="11" customWidth="1"/>
    <col min="2563" max="2563" width="9.140625" style="11"/>
    <col min="2564" max="2564" width="5" style="11" customWidth="1"/>
    <col min="2565" max="2569" width="5.42578125" style="11" customWidth="1"/>
    <col min="2570" max="2570" width="8.28515625" style="11" customWidth="1"/>
    <col min="2571" max="2571" width="7.5703125" style="11" customWidth="1"/>
    <col min="2572" max="2572" width="9.140625" style="11"/>
    <col min="2573" max="2573" width="5.85546875" style="11" customWidth="1"/>
    <col min="2574" max="2574" width="13.85546875" style="11" customWidth="1"/>
    <col min="2575" max="2816" width="9.140625" style="11"/>
    <col min="2817" max="2817" width="5.85546875" style="11" customWidth="1"/>
    <col min="2818" max="2818" width="5.7109375" style="11" customWidth="1"/>
    <col min="2819" max="2819" width="9.140625" style="11"/>
    <col min="2820" max="2820" width="5" style="11" customWidth="1"/>
    <col min="2821" max="2825" width="5.42578125" style="11" customWidth="1"/>
    <col min="2826" max="2826" width="8.28515625" style="11" customWidth="1"/>
    <col min="2827" max="2827" width="7.5703125" style="11" customWidth="1"/>
    <col min="2828" max="2828" width="9.140625" style="11"/>
    <col min="2829" max="2829" width="5.85546875" style="11" customWidth="1"/>
    <col min="2830" max="2830" width="13.85546875" style="11" customWidth="1"/>
    <col min="2831" max="3072" width="9.140625" style="11"/>
    <col min="3073" max="3073" width="5.85546875" style="11" customWidth="1"/>
    <col min="3074" max="3074" width="5.7109375" style="11" customWidth="1"/>
    <col min="3075" max="3075" width="9.140625" style="11"/>
    <col min="3076" max="3076" width="5" style="11" customWidth="1"/>
    <col min="3077" max="3081" width="5.42578125" style="11" customWidth="1"/>
    <col min="3082" max="3082" width="8.28515625" style="11" customWidth="1"/>
    <col min="3083" max="3083" width="7.5703125" style="11" customWidth="1"/>
    <col min="3084" max="3084" width="9.140625" style="11"/>
    <col min="3085" max="3085" width="5.85546875" style="11" customWidth="1"/>
    <col min="3086" max="3086" width="13.85546875" style="11" customWidth="1"/>
    <col min="3087" max="3328" width="9.140625" style="11"/>
    <col min="3329" max="3329" width="5.85546875" style="11" customWidth="1"/>
    <col min="3330" max="3330" width="5.7109375" style="11" customWidth="1"/>
    <col min="3331" max="3331" width="9.140625" style="11"/>
    <col min="3332" max="3332" width="5" style="11" customWidth="1"/>
    <col min="3333" max="3337" width="5.42578125" style="11" customWidth="1"/>
    <col min="3338" max="3338" width="8.28515625" style="11" customWidth="1"/>
    <col min="3339" max="3339" width="7.5703125" style="11" customWidth="1"/>
    <col min="3340" max="3340" width="9.140625" style="11"/>
    <col min="3341" max="3341" width="5.85546875" style="11" customWidth="1"/>
    <col min="3342" max="3342" width="13.85546875" style="11" customWidth="1"/>
    <col min="3343" max="3584" width="9.140625" style="11"/>
    <col min="3585" max="3585" width="5.85546875" style="11" customWidth="1"/>
    <col min="3586" max="3586" width="5.7109375" style="11" customWidth="1"/>
    <col min="3587" max="3587" width="9.140625" style="11"/>
    <col min="3588" max="3588" width="5" style="11" customWidth="1"/>
    <col min="3589" max="3593" width="5.42578125" style="11" customWidth="1"/>
    <col min="3594" max="3594" width="8.28515625" style="11" customWidth="1"/>
    <col min="3595" max="3595" width="7.5703125" style="11" customWidth="1"/>
    <col min="3596" max="3596" width="9.140625" style="11"/>
    <col min="3597" max="3597" width="5.85546875" style="11" customWidth="1"/>
    <col min="3598" max="3598" width="13.85546875" style="11" customWidth="1"/>
    <col min="3599" max="3840" width="9.140625" style="11"/>
    <col min="3841" max="3841" width="5.85546875" style="11" customWidth="1"/>
    <col min="3842" max="3842" width="5.7109375" style="11" customWidth="1"/>
    <col min="3843" max="3843" width="9.140625" style="11"/>
    <col min="3844" max="3844" width="5" style="11" customWidth="1"/>
    <col min="3845" max="3849" width="5.42578125" style="11" customWidth="1"/>
    <col min="3850" max="3850" width="8.28515625" style="11" customWidth="1"/>
    <col min="3851" max="3851" width="7.5703125" style="11" customWidth="1"/>
    <col min="3852" max="3852" width="9.140625" style="11"/>
    <col min="3853" max="3853" width="5.85546875" style="11" customWidth="1"/>
    <col min="3854" max="3854" width="13.85546875" style="11" customWidth="1"/>
    <col min="3855" max="4096" width="9.140625" style="11"/>
    <col min="4097" max="4097" width="5.85546875" style="11" customWidth="1"/>
    <col min="4098" max="4098" width="5.7109375" style="11" customWidth="1"/>
    <col min="4099" max="4099" width="9.140625" style="11"/>
    <col min="4100" max="4100" width="5" style="11" customWidth="1"/>
    <col min="4101" max="4105" width="5.42578125" style="11" customWidth="1"/>
    <col min="4106" max="4106" width="8.28515625" style="11" customWidth="1"/>
    <col min="4107" max="4107" width="7.5703125" style="11" customWidth="1"/>
    <col min="4108" max="4108" width="9.140625" style="11"/>
    <col min="4109" max="4109" width="5.85546875" style="11" customWidth="1"/>
    <col min="4110" max="4110" width="13.85546875" style="11" customWidth="1"/>
    <col min="4111" max="4352" width="9.140625" style="11"/>
    <col min="4353" max="4353" width="5.85546875" style="11" customWidth="1"/>
    <col min="4354" max="4354" width="5.7109375" style="11" customWidth="1"/>
    <col min="4355" max="4355" width="9.140625" style="11"/>
    <col min="4356" max="4356" width="5" style="11" customWidth="1"/>
    <col min="4357" max="4361" width="5.42578125" style="11" customWidth="1"/>
    <col min="4362" max="4362" width="8.28515625" style="11" customWidth="1"/>
    <col min="4363" max="4363" width="7.5703125" style="11" customWidth="1"/>
    <col min="4364" max="4364" width="9.140625" style="11"/>
    <col min="4365" max="4365" width="5.85546875" style="11" customWidth="1"/>
    <col min="4366" max="4366" width="13.85546875" style="11" customWidth="1"/>
    <col min="4367" max="4608" width="9.140625" style="11"/>
    <col min="4609" max="4609" width="5.85546875" style="11" customWidth="1"/>
    <col min="4610" max="4610" width="5.7109375" style="11" customWidth="1"/>
    <col min="4611" max="4611" width="9.140625" style="11"/>
    <col min="4612" max="4612" width="5" style="11" customWidth="1"/>
    <col min="4613" max="4617" width="5.42578125" style="11" customWidth="1"/>
    <col min="4618" max="4618" width="8.28515625" style="11" customWidth="1"/>
    <col min="4619" max="4619" width="7.5703125" style="11" customWidth="1"/>
    <col min="4620" max="4620" width="9.140625" style="11"/>
    <col min="4621" max="4621" width="5.85546875" style="11" customWidth="1"/>
    <col min="4622" max="4622" width="13.85546875" style="11" customWidth="1"/>
    <col min="4623" max="4864" width="9.140625" style="11"/>
    <col min="4865" max="4865" width="5.85546875" style="11" customWidth="1"/>
    <col min="4866" max="4866" width="5.7109375" style="11" customWidth="1"/>
    <col min="4867" max="4867" width="9.140625" style="11"/>
    <col min="4868" max="4868" width="5" style="11" customWidth="1"/>
    <col min="4869" max="4873" width="5.42578125" style="11" customWidth="1"/>
    <col min="4874" max="4874" width="8.28515625" style="11" customWidth="1"/>
    <col min="4875" max="4875" width="7.5703125" style="11" customWidth="1"/>
    <col min="4876" max="4876" width="9.140625" style="11"/>
    <col min="4877" max="4877" width="5.85546875" style="11" customWidth="1"/>
    <col min="4878" max="4878" width="13.85546875" style="11" customWidth="1"/>
    <col min="4879" max="5120" width="9.140625" style="11"/>
    <col min="5121" max="5121" width="5.85546875" style="11" customWidth="1"/>
    <col min="5122" max="5122" width="5.7109375" style="11" customWidth="1"/>
    <col min="5123" max="5123" width="9.140625" style="11"/>
    <col min="5124" max="5124" width="5" style="11" customWidth="1"/>
    <col min="5125" max="5129" width="5.42578125" style="11" customWidth="1"/>
    <col min="5130" max="5130" width="8.28515625" style="11" customWidth="1"/>
    <col min="5131" max="5131" width="7.5703125" style="11" customWidth="1"/>
    <col min="5132" max="5132" width="9.140625" style="11"/>
    <col min="5133" max="5133" width="5.85546875" style="11" customWidth="1"/>
    <col min="5134" max="5134" width="13.85546875" style="11" customWidth="1"/>
    <col min="5135" max="5376" width="9.140625" style="11"/>
    <col min="5377" max="5377" width="5.85546875" style="11" customWidth="1"/>
    <col min="5378" max="5378" width="5.7109375" style="11" customWidth="1"/>
    <col min="5379" max="5379" width="9.140625" style="11"/>
    <col min="5380" max="5380" width="5" style="11" customWidth="1"/>
    <col min="5381" max="5385" width="5.42578125" style="11" customWidth="1"/>
    <col min="5386" max="5386" width="8.28515625" style="11" customWidth="1"/>
    <col min="5387" max="5387" width="7.5703125" style="11" customWidth="1"/>
    <col min="5388" max="5388" width="9.140625" style="11"/>
    <col min="5389" max="5389" width="5.85546875" style="11" customWidth="1"/>
    <col min="5390" max="5390" width="13.85546875" style="11" customWidth="1"/>
    <col min="5391" max="5632" width="9.140625" style="11"/>
    <col min="5633" max="5633" width="5.85546875" style="11" customWidth="1"/>
    <col min="5634" max="5634" width="5.7109375" style="11" customWidth="1"/>
    <col min="5635" max="5635" width="9.140625" style="11"/>
    <col min="5636" max="5636" width="5" style="11" customWidth="1"/>
    <col min="5637" max="5641" width="5.42578125" style="11" customWidth="1"/>
    <col min="5642" max="5642" width="8.28515625" style="11" customWidth="1"/>
    <col min="5643" max="5643" width="7.5703125" style="11" customWidth="1"/>
    <col min="5644" max="5644" width="9.140625" style="11"/>
    <col min="5645" max="5645" width="5.85546875" style="11" customWidth="1"/>
    <col min="5646" max="5646" width="13.85546875" style="11" customWidth="1"/>
    <col min="5647" max="5888" width="9.140625" style="11"/>
    <col min="5889" max="5889" width="5.85546875" style="11" customWidth="1"/>
    <col min="5890" max="5890" width="5.7109375" style="11" customWidth="1"/>
    <col min="5891" max="5891" width="9.140625" style="11"/>
    <col min="5892" max="5892" width="5" style="11" customWidth="1"/>
    <col min="5893" max="5897" width="5.42578125" style="11" customWidth="1"/>
    <col min="5898" max="5898" width="8.28515625" style="11" customWidth="1"/>
    <col min="5899" max="5899" width="7.5703125" style="11" customWidth="1"/>
    <col min="5900" max="5900" width="9.140625" style="11"/>
    <col min="5901" max="5901" width="5.85546875" style="11" customWidth="1"/>
    <col min="5902" max="5902" width="13.85546875" style="11" customWidth="1"/>
    <col min="5903" max="6144" width="9.140625" style="11"/>
    <col min="6145" max="6145" width="5.85546875" style="11" customWidth="1"/>
    <col min="6146" max="6146" width="5.7109375" style="11" customWidth="1"/>
    <col min="6147" max="6147" width="9.140625" style="11"/>
    <col min="6148" max="6148" width="5" style="11" customWidth="1"/>
    <col min="6149" max="6153" width="5.42578125" style="11" customWidth="1"/>
    <col min="6154" max="6154" width="8.28515625" style="11" customWidth="1"/>
    <col min="6155" max="6155" width="7.5703125" style="11" customWidth="1"/>
    <col min="6156" max="6156" width="9.140625" style="11"/>
    <col min="6157" max="6157" width="5.85546875" style="11" customWidth="1"/>
    <col min="6158" max="6158" width="13.85546875" style="11" customWidth="1"/>
    <col min="6159" max="6400" width="9.140625" style="11"/>
    <col min="6401" max="6401" width="5.85546875" style="11" customWidth="1"/>
    <col min="6402" max="6402" width="5.7109375" style="11" customWidth="1"/>
    <col min="6403" max="6403" width="9.140625" style="11"/>
    <col min="6404" max="6404" width="5" style="11" customWidth="1"/>
    <col min="6405" max="6409" width="5.42578125" style="11" customWidth="1"/>
    <col min="6410" max="6410" width="8.28515625" style="11" customWidth="1"/>
    <col min="6411" max="6411" width="7.5703125" style="11" customWidth="1"/>
    <col min="6412" max="6412" width="9.140625" style="11"/>
    <col min="6413" max="6413" width="5.85546875" style="11" customWidth="1"/>
    <col min="6414" max="6414" width="13.85546875" style="11" customWidth="1"/>
    <col min="6415" max="6656" width="9.140625" style="11"/>
    <col min="6657" max="6657" width="5.85546875" style="11" customWidth="1"/>
    <col min="6658" max="6658" width="5.7109375" style="11" customWidth="1"/>
    <col min="6659" max="6659" width="9.140625" style="11"/>
    <col min="6660" max="6660" width="5" style="11" customWidth="1"/>
    <col min="6661" max="6665" width="5.42578125" style="11" customWidth="1"/>
    <col min="6666" max="6666" width="8.28515625" style="11" customWidth="1"/>
    <col min="6667" max="6667" width="7.5703125" style="11" customWidth="1"/>
    <col min="6668" max="6668" width="9.140625" style="11"/>
    <col min="6669" max="6669" width="5.85546875" style="11" customWidth="1"/>
    <col min="6670" max="6670" width="13.85546875" style="11" customWidth="1"/>
    <col min="6671" max="6912" width="9.140625" style="11"/>
    <col min="6913" max="6913" width="5.85546875" style="11" customWidth="1"/>
    <col min="6914" max="6914" width="5.7109375" style="11" customWidth="1"/>
    <col min="6915" max="6915" width="9.140625" style="11"/>
    <col min="6916" max="6916" width="5" style="11" customWidth="1"/>
    <col min="6917" max="6921" width="5.42578125" style="11" customWidth="1"/>
    <col min="6922" max="6922" width="8.28515625" style="11" customWidth="1"/>
    <col min="6923" max="6923" width="7.5703125" style="11" customWidth="1"/>
    <col min="6924" max="6924" width="9.140625" style="11"/>
    <col min="6925" max="6925" width="5.85546875" style="11" customWidth="1"/>
    <col min="6926" max="6926" width="13.85546875" style="11" customWidth="1"/>
    <col min="6927" max="7168" width="9.140625" style="11"/>
    <col min="7169" max="7169" width="5.85546875" style="11" customWidth="1"/>
    <col min="7170" max="7170" width="5.7109375" style="11" customWidth="1"/>
    <col min="7171" max="7171" width="9.140625" style="11"/>
    <col min="7172" max="7172" width="5" style="11" customWidth="1"/>
    <col min="7173" max="7177" width="5.42578125" style="11" customWidth="1"/>
    <col min="7178" max="7178" width="8.28515625" style="11" customWidth="1"/>
    <col min="7179" max="7179" width="7.5703125" style="11" customWidth="1"/>
    <col min="7180" max="7180" width="9.140625" style="11"/>
    <col min="7181" max="7181" width="5.85546875" style="11" customWidth="1"/>
    <col min="7182" max="7182" width="13.85546875" style="11" customWidth="1"/>
    <col min="7183" max="7424" width="9.140625" style="11"/>
    <col min="7425" max="7425" width="5.85546875" style="11" customWidth="1"/>
    <col min="7426" max="7426" width="5.7109375" style="11" customWidth="1"/>
    <col min="7427" max="7427" width="9.140625" style="11"/>
    <col min="7428" max="7428" width="5" style="11" customWidth="1"/>
    <col min="7429" max="7433" width="5.42578125" style="11" customWidth="1"/>
    <col min="7434" max="7434" width="8.28515625" style="11" customWidth="1"/>
    <col min="7435" max="7435" width="7.5703125" style="11" customWidth="1"/>
    <col min="7436" max="7436" width="9.140625" style="11"/>
    <col min="7437" max="7437" width="5.85546875" style="11" customWidth="1"/>
    <col min="7438" max="7438" width="13.85546875" style="11" customWidth="1"/>
    <col min="7439" max="7680" width="9.140625" style="11"/>
    <col min="7681" max="7681" width="5.85546875" style="11" customWidth="1"/>
    <col min="7682" max="7682" width="5.7109375" style="11" customWidth="1"/>
    <col min="7683" max="7683" width="9.140625" style="11"/>
    <col min="7684" max="7684" width="5" style="11" customWidth="1"/>
    <col min="7685" max="7689" width="5.42578125" style="11" customWidth="1"/>
    <col min="7690" max="7690" width="8.28515625" style="11" customWidth="1"/>
    <col min="7691" max="7691" width="7.5703125" style="11" customWidth="1"/>
    <col min="7692" max="7692" width="9.140625" style="11"/>
    <col min="7693" max="7693" width="5.85546875" style="11" customWidth="1"/>
    <col min="7694" max="7694" width="13.85546875" style="11" customWidth="1"/>
    <col min="7695" max="7936" width="9.140625" style="11"/>
    <col min="7937" max="7937" width="5.85546875" style="11" customWidth="1"/>
    <col min="7938" max="7938" width="5.7109375" style="11" customWidth="1"/>
    <col min="7939" max="7939" width="9.140625" style="11"/>
    <col min="7940" max="7940" width="5" style="11" customWidth="1"/>
    <col min="7941" max="7945" width="5.42578125" style="11" customWidth="1"/>
    <col min="7946" max="7946" width="8.28515625" style="11" customWidth="1"/>
    <col min="7947" max="7947" width="7.5703125" style="11" customWidth="1"/>
    <col min="7948" max="7948" width="9.140625" style="11"/>
    <col min="7949" max="7949" width="5.85546875" style="11" customWidth="1"/>
    <col min="7950" max="7950" width="13.85546875" style="11" customWidth="1"/>
    <col min="7951" max="8192" width="9.140625" style="11"/>
    <col min="8193" max="8193" width="5.85546875" style="11" customWidth="1"/>
    <col min="8194" max="8194" width="5.7109375" style="11" customWidth="1"/>
    <col min="8195" max="8195" width="9.140625" style="11"/>
    <col min="8196" max="8196" width="5" style="11" customWidth="1"/>
    <col min="8197" max="8201" width="5.42578125" style="11" customWidth="1"/>
    <col min="8202" max="8202" width="8.28515625" style="11" customWidth="1"/>
    <col min="8203" max="8203" width="7.5703125" style="11" customWidth="1"/>
    <col min="8204" max="8204" width="9.140625" style="11"/>
    <col min="8205" max="8205" width="5.85546875" style="11" customWidth="1"/>
    <col min="8206" max="8206" width="13.85546875" style="11" customWidth="1"/>
    <col min="8207" max="8448" width="9.140625" style="11"/>
    <col min="8449" max="8449" width="5.85546875" style="11" customWidth="1"/>
    <col min="8450" max="8450" width="5.7109375" style="11" customWidth="1"/>
    <col min="8451" max="8451" width="9.140625" style="11"/>
    <col min="8452" max="8452" width="5" style="11" customWidth="1"/>
    <col min="8453" max="8457" width="5.42578125" style="11" customWidth="1"/>
    <col min="8458" max="8458" width="8.28515625" style="11" customWidth="1"/>
    <col min="8459" max="8459" width="7.5703125" style="11" customWidth="1"/>
    <col min="8460" max="8460" width="9.140625" style="11"/>
    <col min="8461" max="8461" width="5.85546875" style="11" customWidth="1"/>
    <col min="8462" max="8462" width="13.85546875" style="11" customWidth="1"/>
    <col min="8463" max="8704" width="9.140625" style="11"/>
    <col min="8705" max="8705" width="5.85546875" style="11" customWidth="1"/>
    <col min="8706" max="8706" width="5.7109375" style="11" customWidth="1"/>
    <col min="8707" max="8707" width="9.140625" style="11"/>
    <col min="8708" max="8708" width="5" style="11" customWidth="1"/>
    <col min="8709" max="8713" width="5.42578125" style="11" customWidth="1"/>
    <col min="8714" max="8714" width="8.28515625" style="11" customWidth="1"/>
    <col min="8715" max="8715" width="7.5703125" style="11" customWidth="1"/>
    <col min="8716" max="8716" width="9.140625" style="11"/>
    <col min="8717" max="8717" width="5.85546875" style="11" customWidth="1"/>
    <col min="8718" max="8718" width="13.85546875" style="11" customWidth="1"/>
    <col min="8719" max="8960" width="9.140625" style="11"/>
    <col min="8961" max="8961" width="5.85546875" style="11" customWidth="1"/>
    <col min="8962" max="8962" width="5.7109375" style="11" customWidth="1"/>
    <col min="8963" max="8963" width="9.140625" style="11"/>
    <col min="8964" max="8964" width="5" style="11" customWidth="1"/>
    <col min="8965" max="8969" width="5.42578125" style="11" customWidth="1"/>
    <col min="8970" max="8970" width="8.28515625" style="11" customWidth="1"/>
    <col min="8971" max="8971" width="7.5703125" style="11" customWidth="1"/>
    <col min="8972" max="8972" width="9.140625" style="11"/>
    <col min="8973" max="8973" width="5.85546875" style="11" customWidth="1"/>
    <col min="8974" max="8974" width="13.85546875" style="11" customWidth="1"/>
    <col min="8975" max="9216" width="9.140625" style="11"/>
    <col min="9217" max="9217" width="5.85546875" style="11" customWidth="1"/>
    <col min="9218" max="9218" width="5.7109375" style="11" customWidth="1"/>
    <col min="9219" max="9219" width="9.140625" style="11"/>
    <col min="9220" max="9220" width="5" style="11" customWidth="1"/>
    <col min="9221" max="9225" width="5.42578125" style="11" customWidth="1"/>
    <col min="9226" max="9226" width="8.28515625" style="11" customWidth="1"/>
    <col min="9227" max="9227" width="7.5703125" style="11" customWidth="1"/>
    <col min="9228" max="9228" width="9.140625" style="11"/>
    <col min="9229" max="9229" width="5.85546875" style="11" customWidth="1"/>
    <col min="9230" max="9230" width="13.85546875" style="11" customWidth="1"/>
    <col min="9231" max="9472" width="9.140625" style="11"/>
    <col min="9473" max="9473" width="5.85546875" style="11" customWidth="1"/>
    <col min="9474" max="9474" width="5.7109375" style="11" customWidth="1"/>
    <col min="9475" max="9475" width="9.140625" style="11"/>
    <col min="9476" max="9476" width="5" style="11" customWidth="1"/>
    <col min="9477" max="9481" width="5.42578125" style="11" customWidth="1"/>
    <col min="9482" max="9482" width="8.28515625" style="11" customWidth="1"/>
    <col min="9483" max="9483" width="7.5703125" style="11" customWidth="1"/>
    <col min="9484" max="9484" width="9.140625" style="11"/>
    <col min="9485" max="9485" width="5.85546875" style="11" customWidth="1"/>
    <col min="9486" max="9486" width="13.85546875" style="11" customWidth="1"/>
    <col min="9487" max="9728" width="9.140625" style="11"/>
    <col min="9729" max="9729" width="5.85546875" style="11" customWidth="1"/>
    <col min="9730" max="9730" width="5.7109375" style="11" customWidth="1"/>
    <col min="9731" max="9731" width="9.140625" style="11"/>
    <col min="9732" max="9732" width="5" style="11" customWidth="1"/>
    <col min="9733" max="9737" width="5.42578125" style="11" customWidth="1"/>
    <col min="9738" max="9738" width="8.28515625" style="11" customWidth="1"/>
    <col min="9739" max="9739" width="7.5703125" style="11" customWidth="1"/>
    <col min="9740" max="9740" width="9.140625" style="11"/>
    <col min="9741" max="9741" width="5.85546875" style="11" customWidth="1"/>
    <col min="9742" max="9742" width="13.85546875" style="11" customWidth="1"/>
    <col min="9743" max="9984" width="9.140625" style="11"/>
    <col min="9985" max="9985" width="5.85546875" style="11" customWidth="1"/>
    <col min="9986" max="9986" width="5.7109375" style="11" customWidth="1"/>
    <col min="9987" max="9987" width="9.140625" style="11"/>
    <col min="9988" max="9988" width="5" style="11" customWidth="1"/>
    <col min="9989" max="9993" width="5.42578125" style="11" customWidth="1"/>
    <col min="9994" max="9994" width="8.28515625" style="11" customWidth="1"/>
    <col min="9995" max="9995" width="7.5703125" style="11" customWidth="1"/>
    <col min="9996" max="9996" width="9.140625" style="11"/>
    <col min="9997" max="9997" width="5.85546875" style="11" customWidth="1"/>
    <col min="9998" max="9998" width="13.85546875" style="11" customWidth="1"/>
    <col min="9999" max="10240" width="9.140625" style="11"/>
    <col min="10241" max="10241" width="5.85546875" style="11" customWidth="1"/>
    <col min="10242" max="10242" width="5.7109375" style="11" customWidth="1"/>
    <col min="10243" max="10243" width="9.140625" style="11"/>
    <col min="10244" max="10244" width="5" style="11" customWidth="1"/>
    <col min="10245" max="10249" width="5.42578125" style="11" customWidth="1"/>
    <col min="10250" max="10250" width="8.28515625" style="11" customWidth="1"/>
    <col min="10251" max="10251" width="7.5703125" style="11" customWidth="1"/>
    <col min="10252" max="10252" width="9.140625" style="11"/>
    <col min="10253" max="10253" width="5.85546875" style="11" customWidth="1"/>
    <col min="10254" max="10254" width="13.85546875" style="11" customWidth="1"/>
    <col min="10255" max="10496" width="9.140625" style="11"/>
    <col min="10497" max="10497" width="5.85546875" style="11" customWidth="1"/>
    <col min="10498" max="10498" width="5.7109375" style="11" customWidth="1"/>
    <col min="10499" max="10499" width="9.140625" style="11"/>
    <col min="10500" max="10500" width="5" style="11" customWidth="1"/>
    <col min="10501" max="10505" width="5.42578125" style="11" customWidth="1"/>
    <col min="10506" max="10506" width="8.28515625" style="11" customWidth="1"/>
    <col min="10507" max="10507" width="7.5703125" style="11" customWidth="1"/>
    <col min="10508" max="10508" width="9.140625" style="11"/>
    <col min="10509" max="10509" width="5.85546875" style="11" customWidth="1"/>
    <col min="10510" max="10510" width="13.85546875" style="11" customWidth="1"/>
    <col min="10511" max="10752" width="9.140625" style="11"/>
    <col min="10753" max="10753" width="5.85546875" style="11" customWidth="1"/>
    <col min="10754" max="10754" width="5.7109375" style="11" customWidth="1"/>
    <col min="10755" max="10755" width="9.140625" style="11"/>
    <col min="10756" max="10756" width="5" style="11" customWidth="1"/>
    <col min="10757" max="10761" width="5.42578125" style="11" customWidth="1"/>
    <col min="10762" max="10762" width="8.28515625" style="11" customWidth="1"/>
    <col min="10763" max="10763" width="7.5703125" style="11" customWidth="1"/>
    <col min="10764" max="10764" width="9.140625" style="11"/>
    <col min="10765" max="10765" width="5.85546875" style="11" customWidth="1"/>
    <col min="10766" max="10766" width="13.85546875" style="11" customWidth="1"/>
    <col min="10767" max="11008" width="9.140625" style="11"/>
    <col min="11009" max="11009" width="5.85546875" style="11" customWidth="1"/>
    <col min="11010" max="11010" width="5.7109375" style="11" customWidth="1"/>
    <col min="11011" max="11011" width="9.140625" style="11"/>
    <col min="11012" max="11012" width="5" style="11" customWidth="1"/>
    <col min="11013" max="11017" width="5.42578125" style="11" customWidth="1"/>
    <col min="11018" max="11018" width="8.28515625" style="11" customWidth="1"/>
    <col min="11019" max="11019" width="7.5703125" style="11" customWidth="1"/>
    <col min="11020" max="11020" width="9.140625" style="11"/>
    <col min="11021" max="11021" width="5.85546875" style="11" customWidth="1"/>
    <col min="11022" max="11022" width="13.85546875" style="11" customWidth="1"/>
    <col min="11023" max="11264" width="9.140625" style="11"/>
    <col min="11265" max="11265" width="5.85546875" style="11" customWidth="1"/>
    <col min="11266" max="11266" width="5.7109375" style="11" customWidth="1"/>
    <col min="11267" max="11267" width="9.140625" style="11"/>
    <col min="11268" max="11268" width="5" style="11" customWidth="1"/>
    <col min="11269" max="11273" width="5.42578125" style="11" customWidth="1"/>
    <col min="11274" max="11274" width="8.28515625" style="11" customWidth="1"/>
    <col min="11275" max="11275" width="7.5703125" style="11" customWidth="1"/>
    <col min="11276" max="11276" width="9.140625" style="11"/>
    <col min="11277" max="11277" width="5.85546875" style="11" customWidth="1"/>
    <col min="11278" max="11278" width="13.85546875" style="11" customWidth="1"/>
    <col min="11279" max="11520" width="9.140625" style="11"/>
    <col min="11521" max="11521" width="5.85546875" style="11" customWidth="1"/>
    <col min="11522" max="11522" width="5.7109375" style="11" customWidth="1"/>
    <col min="11523" max="11523" width="9.140625" style="11"/>
    <col min="11524" max="11524" width="5" style="11" customWidth="1"/>
    <col min="11525" max="11529" width="5.42578125" style="11" customWidth="1"/>
    <col min="11530" max="11530" width="8.28515625" style="11" customWidth="1"/>
    <col min="11531" max="11531" width="7.5703125" style="11" customWidth="1"/>
    <col min="11532" max="11532" width="9.140625" style="11"/>
    <col min="11533" max="11533" width="5.85546875" style="11" customWidth="1"/>
    <col min="11534" max="11534" width="13.85546875" style="11" customWidth="1"/>
    <col min="11535" max="11776" width="9.140625" style="11"/>
    <col min="11777" max="11777" width="5.85546875" style="11" customWidth="1"/>
    <col min="11778" max="11778" width="5.7109375" style="11" customWidth="1"/>
    <col min="11779" max="11779" width="9.140625" style="11"/>
    <col min="11780" max="11780" width="5" style="11" customWidth="1"/>
    <col min="11781" max="11785" width="5.42578125" style="11" customWidth="1"/>
    <col min="11786" max="11786" width="8.28515625" style="11" customWidth="1"/>
    <col min="11787" max="11787" width="7.5703125" style="11" customWidth="1"/>
    <col min="11788" max="11788" width="9.140625" style="11"/>
    <col min="11789" max="11789" width="5.85546875" style="11" customWidth="1"/>
    <col min="11790" max="11790" width="13.85546875" style="11" customWidth="1"/>
    <col min="11791" max="12032" width="9.140625" style="11"/>
    <col min="12033" max="12033" width="5.85546875" style="11" customWidth="1"/>
    <col min="12034" max="12034" width="5.7109375" style="11" customWidth="1"/>
    <col min="12035" max="12035" width="9.140625" style="11"/>
    <col min="12036" max="12036" width="5" style="11" customWidth="1"/>
    <col min="12037" max="12041" width="5.42578125" style="11" customWidth="1"/>
    <col min="12042" max="12042" width="8.28515625" style="11" customWidth="1"/>
    <col min="12043" max="12043" width="7.5703125" style="11" customWidth="1"/>
    <col min="12044" max="12044" width="9.140625" style="11"/>
    <col min="12045" max="12045" width="5.85546875" style="11" customWidth="1"/>
    <col min="12046" max="12046" width="13.85546875" style="11" customWidth="1"/>
    <col min="12047" max="12288" width="9.140625" style="11"/>
    <col min="12289" max="12289" width="5.85546875" style="11" customWidth="1"/>
    <col min="12290" max="12290" width="5.7109375" style="11" customWidth="1"/>
    <col min="12291" max="12291" width="9.140625" style="11"/>
    <col min="12292" max="12292" width="5" style="11" customWidth="1"/>
    <col min="12293" max="12297" width="5.42578125" style="11" customWidth="1"/>
    <col min="12298" max="12298" width="8.28515625" style="11" customWidth="1"/>
    <col min="12299" max="12299" width="7.5703125" style="11" customWidth="1"/>
    <col min="12300" max="12300" width="9.140625" style="11"/>
    <col min="12301" max="12301" width="5.85546875" style="11" customWidth="1"/>
    <col min="12302" max="12302" width="13.85546875" style="11" customWidth="1"/>
    <col min="12303" max="12544" width="9.140625" style="11"/>
    <col min="12545" max="12545" width="5.85546875" style="11" customWidth="1"/>
    <col min="12546" max="12546" width="5.7109375" style="11" customWidth="1"/>
    <col min="12547" max="12547" width="9.140625" style="11"/>
    <col min="12548" max="12548" width="5" style="11" customWidth="1"/>
    <col min="12549" max="12553" width="5.42578125" style="11" customWidth="1"/>
    <col min="12554" max="12554" width="8.28515625" style="11" customWidth="1"/>
    <col min="12555" max="12555" width="7.5703125" style="11" customWidth="1"/>
    <col min="12556" max="12556" width="9.140625" style="11"/>
    <col min="12557" max="12557" width="5.85546875" style="11" customWidth="1"/>
    <col min="12558" max="12558" width="13.85546875" style="11" customWidth="1"/>
    <col min="12559" max="12800" width="9.140625" style="11"/>
    <col min="12801" max="12801" width="5.85546875" style="11" customWidth="1"/>
    <col min="12802" max="12802" width="5.7109375" style="11" customWidth="1"/>
    <col min="12803" max="12803" width="9.140625" style="11"/>
    <col min="12804" max="12804" width="5" style="11" customWidth="1"/>
    <col min="12805" max="12809" width="5.42578125" style="11" customWidth="1"/>
    <col min="12810" max="12810" width="8.28515625" style="11" customWidth="1"/>
    <col min="12811" max="12811" width="7.5703125" style="11" customWidth="1"/>
    <col min="12812" max="12812" width="9.140625" style="11"/>
    <col min="12813" max="12813" width="5.85546875" style="11" customWidth="1"/>
    <col min="12814" max="12814" width="13.85546875" style="11" customWidth="1"/>
    <col min="12815" max="13056" width="9.140625" style="11"/>
    <col min="13057" max="13057" width="5.85546875" style="11" customWidth="1"/>
    <col min="13058" max="13058" width="5.7109375" style="11" customWidth="1"/>
    <col min="13059" max="13059" width="9.140625" style="11"/>
    <col min="13060" max="13060" width="5" style="11" customWidth="1"/>
    <col min="13061" max="13065" width="5.42578125" style="11" customWidth="1"/>
    <col min="13066" max="13066" width="8.28515625" style="11" customWidth="1"/>
    <col min="13067" max="13067" width="7.5703125" style="11" customWidth="1"/>
    <col min="13068" max="13068" width="9.140625" style="11"/>
    <col min="13069" max="13069" width="5.85546875" style="11" customWidth="1"/>
    <col min="13070" max="13070" width="13.85546875" style="11" customWidth="1"/>
    <col min="13071" max="13312" width="9.140625" style="11"/>
    <col min="13313" max="13313" width="5.85546875" style="11" customWidth="1"/>
    <col min="13314" max="13314" width="5.7109375" style="11" customWidth="1"/>
    <col min="13315" max="13315" width="9.140625" style="11"/>
    <col min="13316" max="13316" width="5" style="11" customWidth="1"/>
    <col min="13317" max="13321" width="5.42578125" style="11" customWidth="1"/>
    <col min="13322" max="13322" width="8.28515625" style="11" customWidth="1"/>
    <col min="13323" max="13323" width="7.5703125" style="11" customWidth="1"/>
    <col min="13324" max="13324" width="9.140625" style="11"/>
    <col min="13325" max="13325" width="5.85546875" style="11" customWidth="1"/>
    <col min="13326" max="13326" width="13.85546875" style="11" customWidth="1"/>
    <col min="13327" max="13568" width="9.140625" style="11"/>
    <col min="13569" max="13569" width="5.85546875" style="11" customWidth="1"/>
    <col min="13570" max="13570" width="5.7109375" style="11" customWidth="1"/>
    <col min="13571" max="13571" width="9.140625" style="11"/>
    <col min="13572" max="13572" width="5" style="11" customWidth="1"/>
    <col min="13573" max="13577" width="5.42578125" style="11" customWidth="1"/>
    <col min="13578" max="13578" width="8.28515625" style="11" customWidth="1"/>
    <col min="13579" max="13579" width="7.5703125" style="11" customWidth="1"/>
    <col min="13580" max="13580" width="9.140625" style="11"/>
    <col min="13581" max="13581" width="5.85546875" style="11" customWidth="1"/>
    <col min="13582" max="13582" width="13.85546875" style="11" customWidth="1"/>
    <col min="13583" max="13824" width="9.140625" style="11"/>
    <col min="13825" max="13825" width="5.85546875" style="11" customWidth="1"/>
    <col min="13826" max="13826" width="5.7109375" style="11" customWidth="1"/>
    <col min="13827" max="13827" width="9.140625" style="11"/>
    <col min="13828" max="13828" width="5" style="11" customWidth="1"/>
    <col min="13829" max="13833" width="5.42578125" style="11" customWidth="1"/>
    <col min="13834" max="13834" width="8.28515625" style="11" customWidth="1"/>
    <col min="13835" max="13835" width="7.5703125" style="11" customWidth="1"/>
    <col min="13836" max="13836" width="9.140625" style="11"/>
    <col min="13837" max="13837" width="5.85546875" style="11" customWidth="1"/>
    <col min="13838" max="13838" width="13.85546875" style="11" customWidth="1"/>
    <col min="13839" max="14080" width="9.140625" style="11"/>
    <col min="14081" max="14081" width="5.85546875" style="11" customWidth="1"/>
    <col min="14082" max="14082" width="5.7109375" style="11" customWidth="1"/>
    <col min="14083" max="14083" width="9.140625" style="11"/>
    <col min="14084" max="14084" width="5" style="11" customWidth="1"/>
    <col min="14085" max="14089" width="5.42578125" style="11" customWidth="1"/>
    <col min="14090" max="14090" width="8.28515625" style="11" customWidth="1"/>
    <col min="14091" max="14091" width="7.5703125" style="11" customWidth="1"/>
    <col min="14092" max="14092" width="9.140625" style="11"/>
    <col min="14093" max="14093" width="5.85546875" style="11" customWidth="1"/>
    <col min="14094" max="14094" width="13.85546875" style="11" customWidth="1"/>
    <col min="14095" max="14336" width="9.140625" style="11"/>
    <col min="14337" max="14337" width="5.85546875" style="11" customWidth="1"/>
    <col min="14338" max="14338" width="5.7109375" style="11" customWidth="1"/>
    <col min="14339" max="14339" width="9.140625" style="11"/>
    <col min="14340" max="14340" width="5" style="11" customWidth="1"/>
    <col min="14341" max="14345" width="5.42578125" style="11" customWidth="1"/>
    <col min="14346" max="14346" width="8.28515625" style="11" customWidth="1"/>
    <col min="14347" max="14347" width="7.5703125" style="11" customWidth="1"/>
    <col min="14348" max="14348" width="9.140625" style="11"/>
    <col min="14349" max="14349" width="5.85546875" style="11" customWidth="1"/>
    <col min="14350" max="14350" width="13.85546875" style="11" customWidth="1"/>
    <col min="14351" max="14592" width="9.140625" style="11"/>
    <col min="14593" max="14593" width="5.85546875" style="11" customWidth="1"/>
    <col min="14594" max="14594" width="5.7109375" style="11" customWidth="1"/>
    <col min="14595" max="14595" width="9.140625" style="11"/>
    <col min="14596" max="14596" width="5" style="11" customWidth="1"/>
    <col min="14597" max="14601" width="5.42578125" style="11" customWidth="1"/>
    <col min="14602" max="14602" width="8.28515625" style="11" customWidth="1"/>
    <col min="14603" max="14603" width="7.5703125" style="11" customWidth="1"/>
    <col min="14604" max="14604" width="9.140625" style="11"/>
    <col min="14605" max="14605" width="5.85546875" style="11" customWidth="1"/>
    <col min="14606" max="14606" width="13.85546875" style="11" customWidth="1"/>
    <col min="14607" max="14848" width="9.140625" style="11"/>
    <col min="14849" max="14849" width="5.85546875" style="11" customWidth="1"/>
    <col min="14850" max="14850" width="5.7109375" style="11" customWidth="1"/>
    <col min="14851" max="14851" width="9.140625" style="11"/>
    <col min="14852" max="14852" width="5" style="11" customWidth="1"/>
    <col min="14853" max="14857" width="5.42578125" style="11" customWidth="1"/>
    <col min="14858" max="14858" width="8.28515625" style="11" customWidth="1"/>
    <col min="14859" max="14859" width="7.5703125" style="11" customWidth="1"/>
    <col min="14860" max="14860" width="9.140625" style="11"/>
    <col min="14861" max="14861" width="5.85546875" style="11" customWidth="1"/>
    <col min="14862" max="14862" width="13.85546875" style="11" customWidth="1"/>
    <col min="14863" max="15104" width="9.140625" style="11"/>
    <col min="15105" max="15105" width="5.85546875" style="11" customWidth="1"/>
    <col min="15106" max="15106" width="5.7109375" style="11" customWidth="1"/>
    <col min="15107" max="15107" width="9.140625" style="11"/>
    <col min="15108" max="15108" width="5" style="11" customWidth="1"/>
    <col min="15109" max="15113" width="5.42578125" style="11" customWidth="1"/>
    <col min="15114" max="15114" width="8.28515625" style="11" customWidth="1"/>
    <col min="15115" max="15115" width="7.5703125" style="11" customWidth="1"/>
    <col min="15116" max="15116" width="9.140625" style="11"/>
    <col min="15117" max="15117" width="5.85546875" style="11" customWidth="1"/>
    <col min="15118" max="15118" width="13.85546875" style="11" customWidth="1"/>
    <col min="15119" max="15360" width="9.140625" style="11"/>
    <col min="15361" max="15361" width="5.85546875" style="11" customWidth="1"/>
    <col min="15362" max="15362" width="5.7109375" style="11" customWidth="1"/>
    <col min="15363" max="15363" width="9.140625" style="11"/>
    <col min="15364" max="15364" width="5" style="11" customWidth="1"/>
    <col min="15365" max="15369" width="5.42578125" style="11" customWidth="1"/>
    <col min="15370" max="15370" width="8.28515625" style="11" customWidth="1"/>
    <col min="15371" max="15371" width="7.5703125" style="11" customWidth="1"/>
    <col min="15372" max="15372" width="9.140625" style="11"/>
    <col min="15373" max="15373" width="5.85546875" style="11" customWidth="1"/>
    <col min="15374" max="15374" width="13.85546875" style="11" customWidth="1"/>
    <col min="15375" max="15616" width="9.140625" style="11"/>
    <col min="15617" max="15617" width="5.85546875" style="11" customWidth="1"/>
    <col min="15618" max="15618" width="5.7109375" style="11" customWidth="1"/>
    <col min="15619" max="15619" width="9.140625" style="11"/>
    <col min="15620" max="15620" width="5" style="11" customWidth="1"/>
    <col min="15621" max="15625" width="5.42578125" style="11" customWidth="1"/>
    <col min="15626" max="15626" width="8.28515625" style="11" customWidth="1"/>
    <col min="15627" max="15627" width="7.5703125" style="11" customWidth="1"/>
    <col min="15628" max="15628" width="9.140625" style="11"/>
    <col min="15629" max="15629" width="5.85546875" style="11" customWidth="1"/>
    <col min="15630" max="15630" width="13.85546875" style="11" customWidth="1"/>
    <col min="15631" max="15872" width="9.140625" style="11"/>
    <col min="15873" max="15873" width="5.85546875" style="11" customWidth="1"/>
    <col min="15874" max="15874" width="5.7109375" style="11" customWidth="1"/>
    <col min="15875" max="15875" width="9.140625" style="11"/>
    <col min="15876" max="15876" width="5" style="11" customWidth="1"/>
    <col min="15877" max="15881" width="5.42578125" style="11" customWidth="1"/>
    <col min="15882" max="15882" width="8.28515625" style="11" customWidth="1"/>
    <col min="15883" max="15883" width="7.5703125" style="11" customWidth="1"/>
    <col min="15884" max="15884" width="9.140625" style="11"/>
    <col min="15885" max="15885" width="5.85546875" style="11" customWidth="1"/>
    <col min="15886" max="15886" width="13.85546875" style="11" customWidth="1"/>
    <col min="15887" max="16128" width="9.140625" style="11"/>
    <col min="16129" max="16129" width="5.85546875" style="11" customWidth="1"/>
    <col min="16130" max="16130" width="5.7109375" style="11" customWidth="1"/>
    <col min="16131" max="16131" width="9.140625" style="11"/>
    <col min="16132" max="16132" width="5" style="11" customWidth="1"/>
    <col min="16133" max="16137" width="5.42578125" style="11" customWidth="1"/>
    <col min="16138" max="16138" width="8.28515625" style="11" customWidth="1"/>
    <col min="16139" max="16139" width="7.5703125" style="11" customWidth="1"/>
    <col min="16140" max="16140" width="9.140625" style="11"/>
    <col min="16141" max="16141" width="5.85546875" style="11" customWidth="1"/>
    <col min="16142" max="16142" width="13.85546875" style="11" customWidth="1"/>
    <col min="16143" max="16384" width="9.140625" style="11"/>
  </cols>
  <sheetData>
    <row r="1" spans="1:15" ht="15">
      <c r="A1" s="1"/>
      <c r="B1" s="2" t="s">
        <v>0</v>
      </c>
      <c r="C1" s="3"/>
      <c r="D1" s="4"/>
      <c r="E1" s="5"/>
      <c r="F1" s="6"/>
      <c r="G1" s="5"/>
      <c r="H1" s="1"/>
      <c r="I1" s="7"/>
      <c r="J1" s="1"/>
      <c r="K1" s="8"/>
      <c r="L1" s="9"/>
      <c r="M1" s="9"/>
      <c r="N1" s="8"/>
      <c r="O1" s="10"/>
    </row>
    <row r="2" spans="1:15" ht="15">
      <c r="A2" s="12"/>
      <c r="B2" s="2" t="s">
        <v>1</v>
      </c>
      <c r="C2" s="3"/>
      <c r="D2" s="3"/>
      <c r="E2" s="1"/>
      <c r="F2" s="13"/>
      <c r="G2" s="2"/>
      <c r="H2" s="1"/>
      <c r="I2" s="7"/>
      <c r="J2" s="1"/>
      <c r="K2" s="8"/>
      <c r="L2" s="9"/>
      <c r="M2" s="9"/>
      <c r="N2" s="8"/>
      <c r="O2" s="10"/>
    </row>
    <row r="3" spans="1:15" ht="14.25">
      <c r="A3" s="12"/>
      <c r="B3" s="14" t="s">
        <v>2</v>
      </c>
      <c r="C3" s="15"/>
      <c r="D3" s="15"/>
      <c r="E3" s="16"/>
      <c r="F3" s="16"/>
      <c r="G3" s="17"/>
      <c r="H3" s="16"/>
      <c r="I3" s="7"/>
      <c r="J3" s="8"/>
      <c r="K3" s="8"/>
      <c r="L3" s="9"/>
      <c r="M3" s="9"/>
      <c r="N3" s="8"/>
      <c r="O3" s="10"/>
    </row>
    <row r="4" spans="1:15" ht="15">
      <c r="A4" s="18"/>
      <c r="B4" s="2" t="s">
        <v>54</v>
      </c>
      <c r="C4" s="19"/>
      <c r="D4" s="20"/>
      <c r="E4" s="2"/>
      <c r="F4" s="2" t="s">
        <v>4</v>
      </c>
      <c r="G4" s="2"/>
      <c r="H4" s="8"/>
      <c r="I4" s="8"/>
      <c r="J4" s="8"/>
      <c r="K4" s="7" t="s">
        <v>5</v>
      </c>
      <c r="L4" s="9"/>
      <c r="M4" s="9"/>
      <c r="N4" s="8"/>
      <c r="O4" s="10"/>
    </row>
    <row r="5" spans="1:15" ht="4.5" customHeight="1">
      <c r="A5" s="18"/>
      <c r="B5" s="2"/>
      <c r="C5" s="21"/>
      <c r="D5" s="22"/>
      <c r="E5" s="23"/>
      <c r="F5" s="2"/>
      <c r="G5" s="2"/>
      <c r="H5" s="8"/>
      <c r="I5" s="8"/>
      <c r="J5" s="8"/>
      <c r="K5" s="8"/>
      <c r="L5" s="9"/>
      <c r="M5" s="9"/>
      <c r="N5" s="8"/>
      <c r="O5" s="24"/>
    </row>
    <row r="6" spans="1:15" ht="12.75" customHeight="1">
      <c r="A6" s="25"/>
      <c r="B6" s="26"/>
      <c r="C6" s="27"/>
      <c r="D6" s="28"/>
      <c r="E6" s="29" t="s">
        <v>6</v>
      </c>
      <c r="F6" s="30"/>
      <c r="G6" s="30"/>
      <c r="H6" s="30"/>
      <c r="I6" s="30"/>
      <c r="J6" s="26"/>
      <c r="K6" s="26"/>
      <c r="L6" s="31"/>
      <c r="M6" s="32" t="s">
        <v>7</v>
      </c>
      <c r="N6" s="33" t="s">
        <v>8</v>
      </c>
      <c r="O6" s="33"/>
    </row>
    <row r="7" spans="1:15" ht="16.5" customHeight="1" thickBot="1">
      <c r="A7" s="34" t="s">
        <v>9</v>
      </c>
      <c r="B7" s="35" t="s">
        <v>10</v>
      </c>
      <c r="C7" s="36" t="s">
        <v>11</v>
      </c>
      <c r="D7" s="37" t="s">
        <v>12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/>
      <c r="K7" s="39"/>
      <c r="L7" s="40" t="s">
        <v>13</v>
      </c>
      <c r="M7" s="41" t="s">
        <v>14</v>
      </c>
      <c r="N7" s="42"/>
      <c r="O7" s="42"/>
    </row>
    <row r="8" spans="1:15" ht="15">
      <c r="A8" s="43">
        <v>1</v>
      </c>
      <c r="B8" s="44" t="s">
        <v>55</v>
      </c>
      <c r="C8" s="43"/>
      <c r="D8" s="45"/>
      <c r="E8" s="44"/>
      <c r="F8" s="44">
        <v>2004</v>
      </c>
      <c r="G8" s="46"/>
      <c r="H8" s="44"/>
      <c r="I8" s="44"/>
      <c r="J8" s="44"/>
      <c r="K8" s="43"/>
      <c r="L8" s="47">
        <f>SUM(K17)</f>
        <v>297</v>
      </c>
      <c r="M8" s="71" t="s">
        <v>56</v>
      </c>
      <c r="N8" s="59" t="s">
        <v>57</v>
      </c>
      <c r="O8" s="60"/>
    </row>
    <row r="9" spans="1:15">
      <c r="A9" s="49"/>
      <c r="B9" s="50"/>
      <c r="C9" s="43" t="s">
        <v>17</v>
      </c>
      <c r="D9" s="51">
        <v>1.6</v>
      </c>
      <c r="E9" s="52">
        <v>6.5</v>
      </c>
      <c r="F9" s="52">
        <v>7.5</v>
      </c>
      <c r="G9" s="52">
        <v>6.5</v>
      </c>
      <c r="H9" s="52">
        <v>7</v>
      </c>
      <c r="I9" s="52">
        <v>7.5</v>
      </c>
      <c r="J9" s="53">
        <f t="shared" ref="J9:J16" si="0">(SUM(E9:I9) -MAX(E9:I9)-MIN(E9:I9))</f>
        <v>21</v>
      </c>
      <c r="K9" s="53">
        <f t="shared" ref="K9:K16" si="1">(SUM(E9:I9) -MAX(E9:I9)-MIN(E9:I9))*D9</f>
        <v>33.6</v>
      </c>
      <c r="L9" s="54">
        <f t="shared" ref="L9:L15" si="2">L8</f>
        <v>297</v>
      </c>
      <c r="M9" s="49"/>
      <c r="N9" s="61"/>
      <c r="O9" s="56"/>
    </row>
    <row r="10" spans="1:15">
      <c r="A10" s="49"/>
      <c r="B10" s="50"/>
      <c r="C10" s="43" t="s">
        <v>19</v>
      </c>
      <c r="D10" s="51">
        <v>1.8</v>
      </c>
      <c r="E10" s="52">
        <v>7</v>
      </c>
      <c r="F10" s="52">
        <v>7.5</v>
      </c>
      <c r="G10" s="52">
        <v>7</v>
      </c>
      <c r="H10" s="52">
        <v>7</v>
      </c>
      <c r="I10" s="52">
        <v>7.5</v>
      </c>
      <c r="J10" s="53">
        <f t="shared" si="0"/>
        <v>21.5</v>
      </c>
      <c r="K10" s="53">
        <f t="shared" si="1"/>
        <v>38.700000000000003</v>
      </c>
      <c r="L10" s="54">
        <f t="shared" si="2"/>
        <v>297</v>
      </c>
      <c r="M10" s="49"/>
      <c r="N10" s="61"/>
      <c r="O10" s="56"/>
    </row>
    <row r="11" spans="1:15">
      <c r="A11" s="49"/>
      <c r="B11" s="50"/>
      <c r="C11" s="43" t="s">
        <v>20</v>
      </c>
      <c r="D11" s="51">
        <v>1.9</v>
      </c>
      <c r="E11" s="52">
        <v>5</v>
      </c>
      <c r="F11" s="52">
        <v>5.5</v>
      </c>
      <c r="G11" s="52">
        <v>6</v>
      </c>
      <c r="H11" s="52">
        <v>5.5</v>
      </c>
      <c r="I11" s="52">
        <v>5.5</v>
      </c>
      <c r="J11" s="53">
        <f t="shared" si="0"/>
        <v>16.5</v>
      </c>
      <c r="K11" s="53">
        <f t="shared" si="1"/>
        <v>31.349999999999998</v>
      </c>
      <c r="L11" s="54">
        <f t="shared" si="2"/>
        <v>297</v>
      </c>
      <c r="M11" s="49"/>
      <c r="N11" s="61"/>
      <c r="O11" s="56"/>
    </row>
    <row r="12" spans="1:15">
      <c r="A12" s="49"/>
      <c r="B12" s="50"/>
      <c r="C12" s="43" t="s">
        <v>58</v>
      </c>
      <c r="D12" s="51">
        <v>2.1</v>
      </c>
      <c r="E12" s="52">
        <v>7</v>
      </c>
      <c r="F12" s="52">
        <v>7</v>
      </c>
      <c r="G12" s="52">
        <v>7</v>
      </c>
      <c r="H12" s="52">
        <v>7</v>
      </c>
      <c r="I12" s="52">
        <v>6.5</v>
      </c>
      <c r="J12" s="53">
        <f t="shared" si="0"/>
        <v>21</v>
      </c>
      <c r="K12" s="53">
        <f t="shared" si="1"/>
        <v>44.1</v>
      </c>
      <c r="L12" s="54">
        <f t="shared" si="2"/>
        <v>297</v>
      </c>
      <c r="M12" s="49"/>
      <c r="N12" s="61"/>
      <c r="O12" s="56"/>
    </row>
    <row r="13" spans="1:15">
      <c r="A13" s="49"/>
      <c r="B13" s="50"/>
      <c r="C13" s="43" t="s">
        <v>29</v>
      </c>
      <c r="D13" s="51">
        <v>2.1</v>
      </c>
      <c r="E13" s="52">
        <v>5</v>
      </c>
      <c r="F13" s="52">
        <v>4.5</v>
      </c>
      <c r="G13" s="52">
        <v>5</v>
      </c>
      <c r="H13" s="52">
        <v>4.5</v>
      </c>
      <c r="I13" s="52">
        <v>6</v>
      </c>
      <c r="J13" s="53">
        <f t="shared" si="0"/>
        <v>14.5</v>
      </c>
      <c r="K13" s="53">
        <f t="shared" si="1"/>
        <v>30.450000000000003</v>
      </c>
      <c r="L13" s="54">
        <f t="shared" si="2"/>
        <v>297</v>
      </c>
      <c r="M13" s="49"/>
      <c r="N13" s="61"/>
      <c r="O13" s="56"/>
    </row>
    <row r="14" spans="1:15">
      <c r="A14" s="49"/>
      <c r="B14" s="50"/>
      <c r="C14" s="43" t="s">
        <v>30</v>
      </c>
      <c r="D14" s="51">
        <v>2.2000000000000002</v>
      </c>
      <c r="E14" s="52">
        <v>8</v>
      </c>
      <c r="F14" s="52">
        <v>7.5</v>
      </c>
      <c r="G14" s="52">
        <v>7.5</v>
      </c>
      <c r="H14" s="52">
        <v>7.5</v>
      </c>
      <c r="I14" s="52">
        <v>7.5</v>
      </c>
      <c r="J14" s="53">
        <f t="shared" si="0"/>
        <v>22.5</v>
      </c>
      <c r="K14" s="53">
        <f t="shared" si="1"/>
        <v>49.500000000000007</v>
      </c>
      <c r="L14" s="54">
        <f t="shared" si="2"/>
        <v>297</v>
      </c>
      <c r="M14" s="49"/>
      <c r="N14" s="61"/>
      <c r="O14" s="56"/>
    </row>
    <row r="15" spans="1:15">
      <c r="A15" s="49"/>
      <c r="B15" s="55"/>
      <c r="C15" s="43" t="s">
        <v>59</v>
      </c>
      <c r="D15" s="51">
        <v>2.2000000000000002</v>
      </c>
      <c r="E15" s="52">
        <v>5.5</v>
      </c>
      <c r="F15" s="52">
        <v>5.5</v>
      </c>
      <c r="G15" s="52">
        <v>5.5</v>
      </c>
      <c r="H15" s="52">
        <v>5</v>
      </c>
      <c r="I15" s="52">
        <v>5.5</v>
      </c>
      <c r="J15" s="53">
        <f t="shared" si="0"/>
        <v>16.5</v>
      </c>
      <c r="K15" s="53">
        <f t="shared" si="1"/>
        <v>36.300000000000004</v>
      </c>
      <c r="L15" s="54">
        <f t="shared" si="2"/>
        <v>297</v>
      </c>
      <c r="M15" s="49"/>
      <c r="N15" s="61"/>
      <c r="O15" s="56"/>
    </row>
    <row r="16" spans="1:15" ht="14.25">
      <c r="A16" s="49"/>
      <c r="B16" s="56"/>
      <c r="C16" s="43" t="s">
        <v>60</v>
      </c>
      <c r="D16" s="51">
        <v>2</v>
      </c>
      <c r="E16" s="52">
        <v>5.5</v>
      </c>
      <c r="F16" s="52">
        <v>5.5</v>
      </c>
      <c r="G16" s="52">
        <v>5.5</v>
      </c>
      <c r="H16" s="52">
        <v>5.5</v>
      </c>
      <c r="I16" s="52">
        <v>5.5</v>
      </c>
      <c r="J16" s="53">
        <f t="shared" si="0"/>
        <v>16.5</v>
      </c>
      <c r="K16" s="53">
        <f t="shared" si="1"/>
        <v>33</v>
      </c>
      <c r="L16" s="57"/>
      <c r="M16" s="57"/>
      <c r="N16" s="61"/>
      <c r="O16" s="56"/>
    </row>
    <row r="17" spans="1:15">
      <c r="K17" s="58">
        <f>SUM(K9:K16)</f>
        <v>297</v>
      </c>
    </row>
    <row r="18" spans="1:15" ht="15">
      <c r="A18" s="43">
        <v>2</v>
      </c>
      <c r="B18" s="44" t="s">
        <v>25</v>
      </c>
      <c r="C18" s="43"/>
      <c r="D18" s="45"/>
      <c r="E18" s="44"/>
      <c r="F18" s="44">
        <v>2006</v>
      </c>
      <c r="G18" s="46"/>
      <c r="H18" s="44"/>
      <c r="I18" s="44"/>
      <c r="J18" s="44"/>
      <c r="K18" s="43"/>
      <c r="L18" s="47">
        <f>SUM(K27)</f>
        <v>296.65000000000003</v>
      </c>
      <c r="M18" s="71" t="s">
        <v>56</v>
      </c>
      <c r="N18" s="59" t="s">
        <v>57</v>
      </c>
      <c r="O18" s="60"/>
    </row>
    <row r="19" spans="1:15">
      <c r="A19" s="49"/>
      <c r="B19" s="50"/>
      <c r="C19" s="43" t="s">
        <v>17</v>
      </c>
      <c r="D19" s="51">
        <v>1.6</v>
      </c>
      <c r="E19" s="52">
        <v>6</v>
      </c>
      <c r="F19" s="52">
        <v>6</v>
      </c>
      <c r="G19" s="52">
        <v>6</v>
      </c>
      <c r="H19" s="52">
        <v>6</v>
      </c>
      <c r="I19" s="52">
        <v>6</v>
      </c>
      <c r="J19" s="53">
        <f t="shared" ref="J19:J26" si="3">(SUM(E19:I19) -MAX(E19:I19)-MIN(E19:I19))</f>
        <v>18</v>
      </c>
      <c r="K19" s="53">
        <f t="shared" ref="K19:K26" si="4">(SUM(E19:I19) -MAX(E19:I19)-MIN(E19:I19))*D19</f>
        <v>28.8</v>
      </c>
      <c r="L19" s="54">
        <f t="shared" ref="L19:L25" si="5">L18</f>
        <v>296.65000000000003</v>
      </c>
      <c r="M19" s="49"/>
      <c r="N19" s="61"/>
      <c r="O19" s="56"/>
    </row>
    <row r="20" spans="1:15">
      <c r="A20" s="49"/>
      <c r="B20" s="50"/>
      <c r="C20" s="43" t="s">
        <v>58</v>
      </c>
      <c r="D20" s="51">
        <v>2.1</v>
      </c>
      <c r="E20" s="52">
        <v>6.5</v>
      </c>
      <c r="F20" s="52">
        <v>7</v>
      </c>
      <c r="G20" s="52">
        <v>6.5</v>
      </c>
      <c r="H20" s="52">
        <v>7</v>
      </c>
      <c r="I20" s="52">
        <v>7</v>
      </c>
      <c r="J20" s="53">
        <f t="shared" si="3"/>
        <v>20.5</v>
      </c>
      <c r="K20" s="53">
        <f t="shared" si="4"/>
        <v>43.050000000000004</v>
      </c>
      <c r="L20" s="54">
        <f t="shared" si="5"/>
        <v>296.65000000000003</v>
      </c>
      <c r="M20" s="49"/>
      <c r="N20" s="61"/>
      <c r="O20" s="56"/>
    </row>
    <row r="21" spans="1:15">
      <c r="A21" s="49"/>
      <c r="B21" s="50"/>
      <c r="C21" s="43" t="s">
        <v>19</v>
      </c>
      <c r="D21" s="51">
        <v>1.8</v>
      </c>
      <c r="E21" s="52">
        <v>6.5</v>
      </c>
      <c r="F21" s="52">
        <v>6.5</v>
      </c>
      <c r="G21" s="52">
        <v>6.5</v>
      </c>
      <c r="H21" s="52">
        <v>7</v>
      </c>
      <c r="I21" s="52">
        <v>6.5</v>
      </c>
      <c r="J21" s="53">
        <f t="shared" si="3"/>
        <v>19.5</v>
      </c>
      <c r="K21" s="53">
        <f t="shared" si="4"/>
        <v>35.1</v>
      </c>
      <c r="L21" s="54">
        <f t="shared" si="5"/>
        <v>296.65000000000003</v>
      </c>
      <c r="M21" s="49"/>
      <c r="N21" s="61"/>
      <c r="O21" s="56"/>
    </row>
    <row r="22" spans="1:15">
      <c r="A22" s="49"/>
      <c r="B22" s="50"/>
      <c r="C22" s="43" t="s">
        <v>20</v>
      </c>
      <c r="D22" s="51">
        <v>1.9</v>
      </c>
      <c r="E22" s="52">
        <v>6.5</v>
      </c>
      <c r="F22" s="52">
        <v>6</v>
      </c>
      <c r="G22" s="52">
        <v>6</v>
      </c>
      <c r="H22" s="52">
        <v>6.5</v>
      </c>
      <c r="I22" s="52">
        <v>5.5</v>
      </c>
      <c r="J22" s="53">
        <f t="shared" si="3"/>
        <v>18.5</v>
      </c>
      <c r="K22" s="53">
        <f t="shared" si="4"/>
        <v>35.15</v>
      </c>
      <c r="L22" s="54">
        <f t="shared" si="5"/>
        <v>296.65000000000003</v>
      </c>
      <c r="M22" s="49"/>
      <c r="N22" s="61"/>
      <c r="O22" s="56"/>
    </row>
    <row r="23" spans="1:15">
      <c r="A23" s="49"/>
      <c r="B23" s="50"/>
      <c r="C23" s="43" t="s">
        <v>29</v>
      </c>
      <c r="D23" s="51">
        <v>2.1</v>
      </c>
      <c r="E23" s="52">
        <v>6.5</v>
      </c>
      <c r="F23" s="52">
        <v>6</v>
      </c>
      <c r="G23" s="52">
        <v>6</v>
      </c>
      <c r="H23" s="52">
        <v>7</v>
      </c>
      <c r="I23" s="52">
        <v>5.5</v>
      </c>
      <c r="J23" s="53">
        <f t="shared" si="3"/>
        <v>18.5</v>
      </c>
      <c r="K23" s="53">
        <f t="shared" si="4"/>
        <v>38.85</v>
      </c>
      <c r="L23" s="54">
        <f t="shared" si="5"/>
        <v>296.65000000000003</v>
      </c>
      <c r="M23" s="49"/>
      <c r="N23" s="61"/>
      <c r="O23" s="56"/>
    </row>
    <row r="24" spans="1:15">
      <c r="A24" s="49"/>
      <c r="B24" s="50"/>
      <c r="C24" s="43" t="s">
        <v>30</v>
      </c>
      <c r="D24" s="51">
        <v>2.2000000000000002</v>
      </c>
      <c r="E24" s="52">
        <v>4.5</v>
      </c>
      <c r="F24" s="52">
        <v>4.5</v>
      </c>
      <c r="G24" s="52">
        <v>5.5</v>
      </c>
      <c r="H24" s="52">
        <v>5</v>
      </c>
      <c r="I24" s="52">
        <v>4.5</v>
      </c>
      <c r="J24" s="53">
        <f t="shared" si="3"/>
        <v>14</v>
      </c>
      <c r="K24" s="53">
        <f t="shared" si="4"/>
        <v>30.800000000000004</v>
      </c>
      <c r="L24" s="54">
        <f t="shared" si="5"/>
        <v>296.65000000000003</v>
      </c>
      <c r="M24" s="49"/>
      <c r="N24" s="61"/>
      <c r="O24" s="56"/>
    </row>
    <row r="25" spans="1:15">
      <c r="A25" s="49"/>
      <c r="B25" s="55"/>
      <c r="C25" s="43" t="s">
        <v>59</v>
      </c>
      <c r="D25" s="51">
        <v>2.2000000000000002</v>
      </c>
      <c r="E25" s="52">
        <v>6.5</v>
      </c>
      <c r="F25" s="52">
        <v>6.5</v>
      </c>
      <c r="G25" s="52">
        <v>6.5</v>
      </c>
      <c r="H25" s="52">
        <v>6.5</v>
      </c>
      <c r="I25" s="52">
        <v>6.5</v>
      </c>
      <c r="J25" s="53">
        <f t="shared" si="3"/>
        <v>19.5</v>
      </c>
      <c r="K25" s="53">
        <f t="shared" si="4"/>
        <v>42.900000000000006</v>
      </c>
      <c r="L25" s="54">
        <f t="shared" si="5"/>
        <v>296.65000000000003</v>
      </c>
      <c r="M25" s="49"/>
      <c r="N25" s="61"/>
      <c r="O25" s="56"/>
    </row>
    <row r="26" spans="1:15" ht="14.25">
      <c r="A26" s="49"/>
      <c r="B26" s="56"/>
      <c r="C26" s="43" t="s">
        <v>61</v>
      </c>
      <c r="D26" s="51">
        <v>2.4</v>
      </c>
      <c r="E26" s="52">
        <v>6</v>
      </c>
      <c r="F26" s="52">
        <v>5.5</v>
      </c>
      <c r="G26" s="52">
        <v>5.5</v>
      </c>
      <c r="H26" s="52">
        <v>6</v>
      </c>
      <c r="I26" s="52">
        <v>6</v>
      </c>
      <c r="J26" s="53">
        <f t="shared" si="3"/>
        <v>17.5</v>
      </c>
      <c r="K26" s="53">
        <f t="shared" si="4"/>
        <v>42</v>
      </c>
      <c r="L26" s="57"/>
      <c r="M26" s="57"/>
      <c r="N26" s="61"/>
      <c r="O26" s="56"/>
    </row>
    <row r="27" spans="1:15">
      <c r="K27" s="58">
        <f>SUM(K19:K26)</f>
        <v>296.65000000000003</v>
      </c>
    </row>
    <row r="28" spans="1:15" ht="15">
      <c r="A28" s="43">
        <v>3</v>
      </c>
      <c r="B28" s="44" t="s">
        <v>62</v>
      </c>
      <c r="C28" s="43"/>
      <c r="D28" s="45"/>
      <c r="E28" s="44"/>
      <c r="F28" s="44">
        <v>2007</v>
      </c>
      <c r="G28" s="46"/>
      <c r="H28" s="44"/>
      <c r="I28" s="44"/>
      <c r="J28" s="44"/>
      <c r="K28" s="43"/>
      <c r="L28" s="47">
        <f>SUM(K37)</f>
        <v>261.05</v>
      </c>
      <c r="M28" s="71" t="s">
        <v>56</v>
      </c>
      <c r="N28" s="59" t="s">
        <v>32</v>
      </c>
      <c r="O28" s="60"/>
    </row>
    <row r="29" spans="1:15">
      <c r="A29" s="49"/>
      <c r="B29" s="50"/>
      <c r="C29" s="43" t="s">
        <v>18</v>
      </c>
      <c r="D29" s="51">
        <v>1.4</v>
      </c>
      <c r="E29" s="52">
        <v>7</v>
      </c>
      <c r="F29" s="52">
        <v>7</v>
      </c>
      <c r="G29" s="52">
        <v>0.5</v>
      </c>
      <c r="H29" s="52">
        <v>6.5</v>
      </c>
      <c r="I29" s="52">
        <v>6.5</v>
      </c>
      <c r="J29" s="53">
        <v>7.5</v>
      </c>
      <c r="K29" s="53">
        <f t="shared" ref="K29:K36" si="6">(SUM(E29:I29) -MAX(E29:I29)-MIN(E29:I29))*D29</f>
        <v>28</v>
      </c>
      <c r="L29" s="54">
        <f t="shared" ref="L29:L35" si="7">L28</f>
        <v>261.05</v>
      </c>
      <c r="M29" s="49"/>
      <c r="N29" s="61"/>
      <c r="O29" s="56"/>
    </row>
    <row r="30" spans="1:15">
      <c r="A30" s="49"/>
      <c r="B30" s="50"/>
      <c r="C30" s="43" t="s">
        <v>17</v>
      </c>
      <c r="D30" s="51">
        <v>1.6</v>
      </c>
      <c r="E30" s="52">
        <v>7</v>
      </c>
      <c r="F30" s="52">
        <v>7</v>
      </c>
      <c r="G30" s="52">
        <v>6.5</v>
      </c>
      <c r="H30" s="52">
        <v>6.5</v>
      </c>
      <c r="I30" s="52">
        <v>7</v>
      </c>
      <c r="J30" s="53">
        <f t="shared" ref="J30:J36" si="8">(SUM(E30:I30) -MAX(E30:I30)-MIN(E30:I30))</f>
        <v>20.5</v>
      </c>
      <c r="K30" s="53">
        <f t="shared" si="6"/>
        <v>32.800000000000004</v>
      </c>
      <c r="L30" s="54">
        <f t="shared" si="7"/>
        <v>261.05</v>
      </c>
      <c r="M30" s="49"/>
      <c r="N30" s="61"/>
      <c r="O30" s="56"/>
    </row>
    <row r="31" spans="1:15">
      <c r="A31" s="49"/>
      <c r="B31" s="50"/>
      <c r="C31" s="43" t="s">
        <v>19</v>
      </c>
      <c r="D31" s="51">
        <v>1.8</v>
      </c>
      <c r="E31" s="52">
        <v>6</v>
      </c>
      <c r="F31" s="52">
        <v>7</v>
      </c>
      <c r="G31" s="52">
        <v>7</v>
      </c>
      <c r="H31" s="52">
        <v>6</v>
      </c>
      <c r="I31" s="52">
        <v>6.5</v>
      </c>
      <c r="J31" s="53">
        <f t="shared" si="8"/>
        <v>19.5</v>
      </c>
      <c r="K31" s="53">
        <f t="shared" si="6"/>
        <v>35.1</v>
      </c>
      <c r="L31" s="54">
        <f t="shared" si="7"/>
        <v>261.05</v>
      </c>
      <c r="M31" s="49"/>
      <c r="N31" s="61"/>
      <c r="O31" s="56"/>
    </row>
    <row r="32" spans="1:15">
      <c r="A32" s="49"/>
      <c r="B32" s="50"/>
      <c r="C32" s="43" t="s">
        <v>20</v>
      </c>
      <c r="D32" s="51">
        <v>1.9</v>
      </c>
      <c r="E32" s="52">
        <v>6.5</v>
      </c>
      <c r="F32" s="52">
        <v>7</v>
      </c>
      <c r="G32" s="52">
        <v>7</v>
      </c>
      <c r="H32" s="52">
        <v>7</v>
      </c>
      <c r="I32" s="52">
        <v>6.5</v>
      </c>
      <c r="J32" s="53">
        <f t="shared" si="8"/>
        <v>20.5</v>
      </c>
      <c r="K32" s="53">
        <f t="shared" si="6"/>
        <v>38.949999999999996</v>
      </c>
      <c r="L32" s="54">
        <f t="shared" si="7"/>
        <v>261.05</v>
      </c>
      <c r="M32" s="49"/>
      <c r="N32" s="61"/>
      <c r="O32" s="56"/>
    </row>
    <row r="33" spans="1:16">
      <c r="A33" s="49"/>
      <c r="B33" s="50"/>
      <c r="C33" s="43" t="s">
        <v>39</v>
      </c>
      <c r="D33" s="51">
        <v>2</v>
      </c>
      <c r="E33" s="52">
        <v>6</v>
      </c>
      <c r="F33" s="52">
        <v>7</v>
      </c>
      <c r="G33" s="52">
        <v>7</v>
      </c>
      <c r="H33" s="52">
        <v>6</v>
      </c>
      <c r="I33" s="52">
        <v>7</v>
      </c>
      <c r="J33" s="53">
        <f t="shared" si="8"/>
        <v>20</v>
      </c>
      <c r="K33" s="53">
        <f t="shared" si="6"/>
        <v>40</v>
      </c>
      <c r="L33" s="54">
        <f t="shared" si="7"/>
        <v>261.05</v>
      </c>
      <c r="M33" s="49"/>
      <c r="N33" s="61"/>
      <c r="O33" s="56"/>
    </row>
    <row r="34" spans="1:16">
      <c r="A34" s="49"/>
      <c r="B34" s="50"/>
      <c r="C34" s="43" t="s">
        <v>58</v>
      </c>
      <c r="D34" s="51">
        <v>2.1</v>
      </c>
      <c r="E34" s="52">
        <v>5</v>
      </c>
      <c r="F34" s="52">
        <v>5.5</v>
      </c>
      <c r="G34" s="52">
        <v>5.5</v>
      </c>
      <c r="H34" s="52">
        <v>5.5</v>
      </c>
      <c r="I34" s="52">
        <v>6</v>
      </c>
      <c r="J34" s="53">
        <f t="shared" si="8"/>
        <v>16.5</v>
      </c>
      <c r="K34" s="53">
        <f t="shared" si="6"/>
        <v>34.65</v>
      </c>
      <c r="L34" s="54">
        <f t="shared" si="7"/>
        <v>261.05</v>
      </c>
      <c r="M34" s="49"/>
      <c r="N34" s="61"/>
      <c r="O34" s="56"/>
    </row>
    <row r="35" spans="1:16">
      <c r="A35" s="49"/>
      <c r="B35" s="55"/>
      <c r="C35" s="43" t="s">
        <v>24</v>
      </c>
      <c r="D35" s="51">
        <v>1.9</v>
      </c>
      <c r="E35" s="52">
        <v>5</v>
      </c>
      <c r="F35" s="52">
        <v>5</v>
      </c>
      <c r="G35" s="52">
        <v>5</v>
      </c>
      <c r="H35" s="52">
        <v>4.5</v>
      </c>
      <c r="I35" s="52">
        <v>4.5</v>
      </c>
      <c r="J35" s="53">
        <f t="shared" si="8"/>
        <v>14.5</v>
      </c>
      <c r="K35" s="53">
        <f t="shared" si="6"/>
        <v>27.549999999999997</v>
      </c>
      <c r="L35" s="54">
        <f t="shared" si="7"/>
        <v>261.05</v>
      </c>
      <c r="M35" s="49"/>
      <c r="N35" s="61"/>
      <c r="O35" s="56"/>
    </row>
    <row r="36" spans="1:16" ht="14.25">
      <c r="A36" s="49"/>
      <c r="B36" s="56"/>
      <c r="C36" s="43" t="s">
        <v>60</v>
      </c>
      <c r="D36" s="51">
        <v>2</v>
      </c>
      <c r="E36" s="52">
        <v>4.5</v>
      </c>
      <c r="F36" s="52">
        <v>4</v>
      </c>
      <c r="G36" s="52">
        <v>4</v>
      </c>
      <c r="H36" s="52">
        <v>4</v>
      </c>
      <c r="I36" s="52">
        <v>3</v>
      </c>
      <c r="J36" s="53">
        <f t="shared" si="8"/>
        <v>12</v>
      </c>
      <c r="K36" s="53">
        <f t="shared" si="6"/>
        <v>24</v>
      </c>
      <c r="L36" s="57"/>
      <c r="M36" s="57"/>
      <c r="N36" s="61"/>
      <c r="O36" s="56"/>
      <c r="P36" s="60"/>
    </row>
    <row r="37" spans="1:16">
      <c r="K37" s="58">
        <f>SUM(K29:K36)</f>
        <v>261.05</v>
      </c>
    </row>
    <row r="38" spans="1:16" ht="15">
      <c r="A38" s="43">
        <v>4</v>
      </c>
      <c r="B38" s="44" t="s">
        <v>43</v>
      </c>
      <c r="C38" s="43"/>
      <c r="D38" s="45"/>
      <c r="E38" s="44"/>
      <c r="F38" s="44">
        <v>2007</v>
      </c>
      <c r="G38" s="46"/>
      <c r="H38" s="44"/>
      <c r="I38" s="44"/>
      <c r="J38" s="44"/>
      <c r="K38" s="43"/>
      <c r="L38" s="47">
        <f>SUM(K47)</f>
        <v>259.85000000000002</v>
      </c>
      <c r="M38" s="48"/>
      <c r="N38" s="59" t="s">
        <v>32</v>
      </c>
      <c r="O38" s="60"/>
    </row>
    <row r="39" spans="1:16">
      <c r="A39" s="49"/>
      <c r="B39" s="50"/>
      <c r="C39" s="43" t="s">
        <v>17</v>
      </c>
      <c r="D39" s="51">
        <v>1.6</v>
      </c>
      <c r="E39" s="52">
        <v>6.5</v>
      </c>
      <c r="F39" s="52">
        <v>6</v>
      </c>
      <c r="G39" s="52">
        <v>6.5</v>
      </c>
      <c r="H39" s="52">
        <v>6</v>
      </c>
      <c r="I39" s="52">
        <v>6.5</v>
      </c>
      <c r="J39" s="53">
        <f t="shared" ref="J39:J46" si="9">(SUM(E39:I39) -MAX(E39:I39)-MIN(E39:I39))</f>
        <v>19</v>
      </c>
      <c r="K39" s="53">
        <f t="shared" ref="K39:K46" si="10">(SUM(E39:I39) -MAX(E39:I39)-MIN(E39:I39))*D39</f>
        <v>30.400000000000002</v>
      </c>
      <c r="L39" s="54">
        <f t="shared" ref="L39:L45" si="11">L38</f>
        <v>259.85000000000002</v>
      </c>
      <c r="M39" s="49"/>
      <c r="N39" s="61"/>
      <c r="O39" s="56"/>
    </row>
    <row r="40" spans="1:16">
      <c r="A40" s="49"/>
      <c r="B40" s="50"/>
      <c r="C40" s="43" t="s">
        <v>58</v>
      </c>
      <c r="D40" s="51">
        <v>2.1</v>
      </c>
      <c r="E40" s="52">
        <v>5.5</v>
      </c>
      <c r="F40" s="52">
        <v>6</v>
      </c>
      <c r="G40" s="52">
        <v>6.5</v>
      </c>
      <c r="H40" s="52">
        <v>6</v>
      </c>
      <c r="I40" s="52">
        <v>6</v>
      </c>
      <c r="J40" s="53">
        <f t="shared" si="9"/>
        <v>18</v>
      </c>
      <c r="K40" s="53">
        <f t="shared" si="10"/>
        <v>37.800000000000004</v>
      </c>
      <c r="L40" s="54">
        <f t="shared" si="11"/>
        <v>259.85000000000002</v>
      </c>
      <c r="M40" s="49"/>
      <c r="N40" s="61"/>
      <c r="O40" s="56"/>
    </row>
    <row r="41" spans="1:16">
      <c r="A41" s="49"/>
      <c r="B41" s="50"/>
      <c r="C41" s="43" t="s">
        <v>19</v>
      </c>
      <c r="D41" s="51">
        <v>1.8</v>
      </c>
      <c r="E41" s="52">
        <v>6.5</v>
      </c>
      <c r="F41" s="52">
        <v>7.5</v>
      </c>
      <c r="G41" s="52">
        <v>7</v>
      </c>
      <c r="H41" s="52">
        <v>6.5</v>
      </c>
      <c r="I41" s="52">
        <v>6.5</v>
      </c>
      <c r="J41" s="53">
        <f t="shared" si="9"/>
        <v>20</v>
      </c>
      <c r="K41" s="53">
        <f t="shared" si="10"/>
        <v>36</v>
      </c>
      <c r="L41" s="54">
        <f t="shared" si="11"/>
        <v>259.85000000000002</v>
      </c>
      <c r="M41" s="49"/>
      <c r="N41" s="61"/>
      <c r="O41" s="56"/>
    </row>
    <row r="42" spans="1:16">
      <c r="A42" s="49"/>
      <c r="B42" s="50"/>
      <c r="C42" s="43" t="s">
        <v>20</v>
      </c>
      <c r="D42" s="51">
        <v>1.9</v>
      </c>
      <c r="E42" s="52">
        <v>5.5</v>
      </c>
      <c r="F42" s="52">
        <v>6</v>
      </c>
      <c r="G42" s="52">
        <v>6</v>
      </c>
      <c r="H42" s="52">
        <v>5.5</v>
      </c>
      <c r="I42" s="52">
        <v>6.5</v>
      </c>
      <c r="J42" s="53">
        <f t="shared" si="9"/>
        <v>17.5</v>
      </c>
      <c r="K42" s="53">
        <f t="shared" si="10"/>
        <v>33.25</v>
      </c>
      <c r="L42" s="54">
        <f t="shared" si="11"/>
        <v>259.85000000000002</v>
      </c>
      <c r="M42" s="49"/>
      <c r="N42" s="61"/>
      <c r="O42" s="56"/>
    </row>
    <row r="43" spans="1:16">
      <c r="A43" s="49"/>
      <c r="B43" s="50"/>
      <c r="C43" s="43" t="s">
        <v>29</v>
      </c>
      <c r="D43" s="51">
        <v>2.1</v>
      </c>
      <c r="E43" s="52">
        <v>4.5</v>
      </c>
      <c r="F43" s="52">
        <v>4</v>
      </c>
      <c r="G43" s="52">
        <v>3.5</v>
      </c>
      <c r="H43" s="52">
        <v>4.5</v>
      </c>
      <c r="I43" s="52">
        <v>4</v>
      </c>
      <c r="J43" s="53">
        <f t="shared" si="9"/>
        <v>12.5</v>
      </c>
      <c r="K43" s="53">
        <f t="shared" si="10"/>
        <v>26.25</v>
      </c>
      <c r="L43" s="54">
        <f t="shared" si="11"/>
        <v>259.85000000000002</v>
      </c>
      <c r="M43" s="49"/>
      <c r="N43" s="61"/>
      <c r="O43" s="56"/>
    </row>
    <row r="44" spans="1:16">
      <c r="A44" s="49"/>
      <c r="B44" s="50"/>
      <c r="C44" s="43" t="s">
        <v>24</v>
      </c>
      <c r="D44" s="51">
        <v>1.9</v>
      </c>
      <c r="E44" s="52">
        <v>6</v>
      </c>
      <c r="F44" s="52">
        <v>5.5</v>
      </c>
      <c r="G44" s="52">
        <v>6</v>
      </c>
      <c r="H44" s="52">
        <v>6</v>
      </c>
      <c r="I44" s="52">
        <v>5</v>
      </c>
      <c r="J44" s="53">
        <f t="shared" si="9"/>
        <v>17.5</v>
      </c>
      <c r="K44" s="53">
        <f t="shared" si="10"/>
        <v>33.25</v>
      </c>
      <c r="L44" s="54">
        <f t="shared" si="11"/>
        <v>259.85000000000002</v>
      </c>
      <c r="M44" s="49"/>
      <c r="N44" s="61"/>
      <c r="O44" s="56"/>
    </row>
    <row r="45" spans="1:16">
      <c r="A45" s="49"/>
      <c r="B45" s="55"/>
      <c r="C45" s="43" t="s">
        <v>60</v>
      </c>
      <c r="D45" s="51">
        <v>2</v>
      </c>
      <c r="E45" s="52">
        <v>3.5</v>
      </c>
      <c r="F45" s="52">
        <v>3</v>
      </c>
      <c r="G45" s="52">
        <v>3.5</v>
      </c>
      <c r="H45" s="52">
        <v>3</v>
      </c>
      <c r="I45" s="52">
        <v>3.5</v>
      </c>
      <c r="J45" s="53">
        <f t="shared" si="9"/>
        <v>10</v>
      </c>
      <c r="K45" s="53">
        <f t="shared" si="10"/>
        <v>20</v>
      </c>
      <c r="L45" s="54">
        <f t="shared" si="11"/>
        <v>259.85000000000002</v>
      </c>
      <c r="M45" s="49"/>
      <c r="N45" s="61"/>
      <c r="O45" s="56"/>
      <c r="P45" s="56"/>
    </row>
    <row r="46" spans="1:16" ht="14.25">
      <c r="A46" s="49"/>
      <c r="B46" s="56"/>
      <c r="C46" s="43" t="s">
        <v>30</v>
      </c>
      <c r="D46" s="51">
        <v>2.2000000000000002</v>
      </c>
      <c r="E46" s="52">
        <v>7</v>
      </c>
      <c r="F46" s="52">
        <v>6.5</v>
      </c>
      <c r="G46" s="52">
        <v>6.5</v>
      </c>
      <c r="H46" s="52">
        <v>6.5</v>
      </c>
      <c r="I46" s="52">
        <v>6.5</v>
      </c>
      <c r="J46" s="53">
        <f t="shared" si="9"/>
        <v>19.5</v>
      </c>
      <c r="K46" s="53">
        <f t="shared" si="10"/>
        <v>42.900000000000006</v>
      </c>
      <c r="L46" s="57"/>
      <c r="M46" s="57"/>
      <c r="N46" s="61"/>
      <c r="O46" s="56"/>
      <c r="P46" s="56"/>
    </row>
    <row r="47" spans="1:16">
      <c r="D47" s="64"/>
      <c r="E47" s="62"/>
      <c r="K47" s="58">
        <f>SUM(K39:K46)</f>
        <v>259.85000000000002</v>
      </c>
      <c r="P47" s="56"/>
    </row>
    <row r="48" spans="1:16" ht="15">
      <c r="A48" s="43">
        <v>5</v>
      </c>
      <c r="B48" s="44" t="s">
        <v>63</v>
      </c>
      <c r="C48" s="43"/>
      <c r="D48" s="45"/>
      <c r="E48" s="44"/>
      <c r="F48" s="44">
        <v>2008</v>
      </c>
      <c r="G48" s="46"/>
      <c r="H48" s="44"/>
      <c r="I48" s="44"/>
      <c r="J48" s="44"/>
      <c r="K48" s="43"/>
      <c r="L48" s="47">
        <f>SUM(K57)</f>
        <v>253.7</v>
      </c>
      <c r="M48" s="48"/>
      <c r="N48" s="59" t="s">
        <v>32</v>
      </c>
      <c r="O48" s="60"/>
    </row>
    <row r="49" spans="1:15">
      <c r="A49" s="49"/>
      <c r="B49" s="50"/>
      <c r="C49" s="43" t="s">
        <v>17</v>
      </c>
      <c r="D49" s="51">
        <v>1.6</v>
      </c>
      <c r="E49" s="52">
        <v>5.5</v>
      </c>
      <c r="F49" s="52">
        <v>5.5</v>
      </c>
      <c r="G49" s="52">
        <v>5.5</v>
      </c>
      <c r="H49" s="52">
        <v>5.5</v>
      </c>
      <c r="I49" s="52">
        <v>5.5</v>
      </c>
      <c r="J49" s="53">
        <f t="shared" ref="J49:J56" si="12">(SUM(E49:I49) -MAX(E49:I49)-MIN(E49:I49))</f>
        <v>16.5</v>
      </c>
      <c r="K49" s="53">
        <f t="shared" ref="K49:K56" si="13">(SUM(E49:I49) -MAX(E49:I49)-MIN(E49:I49))*D49</f>
        <v>26.400000000000002</v>
      </c>
      <c r="L49" s="54">
        <f t="shared" ref="L49:L55" si="14">L48</f>
        <v>253.7</v>
      </c>
      <c r="M49" s="49"/>
      <c r="N49" s="61"/>
      <c r="O49" s="56"/>
    </row>
    <row r="50" spans="1:15">
      <c r="A50" s="49"/>
      <c r="B50" s="50"/>
      <c r="C50" s="43" t="s">
        <v>18</v>
      </c>
      <c r="D50" s="51">
        <v>1.4</v>
      </c>
      <c r="E50" s="52">
        <v>5.5</v>
      </c>
      <c r="F50" s="52">
        <v>6.5</v>
      </c>
      <c r="G50" s="52">
        <v>6.5</v>
      </c>
      <c r="H50" s="52">
        <v>6</v>
      </c>
      <c r="I50" s="52">
        <v>6</v>
      </c>
      <c r="J50" s="53">
        <f t="shared" si="12"/>
        <v>18.5</v>
      </c>
      <c r="K50" s="53">
        <f t="shared" si="13"/>
        <v>25.9</v>
      </c>
      <c r="L50" s="54">
        <f t="shared" si="14"/>
        <v>253.7</v>
      </c>
      <c r="M50" s="49"/>
      <c r="N50" s="61"/>
      <c r="O50" s="56"/>
    </row>
    <row r="51" spans="1:15">
      <c r="A51" s="49"/>
      <c r="B51" s="50"/>
      <c r="C51" s="43" t="s">
        <v>19</v>
      </c>
      <c r="D51" s="51">
        <v>1.8</v>
      </c>
      <c r="E51" s="52">
        <v>6</v>
      </c>
      <c r="F51" s="52">
        <v>6</v>
      </c>
      <c r="G51" s="52">
        <v>6</v>
      </c>
      <c r="H51" s="52">
        <v>6</v>
      </c>
      <c r="I51" s="52">
        <v>6</v>
      </c>
      <c r="J51" s="53">
        <f t="shared" si="12"/>
        <v>18</v>
      </c>
      <c r="K51" s="53">
        <f t="shared" si="13"/>
        <v>32.4</v>
      </c>
      <c r="L51" s="54">
        <f t="shared" si="14"/>
        <v>253.7</v>
      </c>
      <c r="M51" s="49"/>
      <c r="N51" s="61"/>
      <c r="O51" s="56"/>
    </row>
    <row r="52" spans="1:15">
      <c r="A52" s="49"/>
      <c r="B52" s="50"/>
      <c r="C52" s="43" t="s">
        <v>20</v>
      </c>
      <c r="D52" s="51">
        <v>1.9</v>
      </c>
      <c r="E52" s="52">
        <v>4</v>
      </c>
      <c r="F52" s="52">
        <v>5</v>
      </c>
      <c r="G52" s="52">
        <v>4.5</v>
      </c>
      <c r="H52" s="52">
        <v>4.5</v>
      </c>
      <c r="I52" s="52">
        <v>4.5</v>
      </c>
      <c r="J52" s="53">
        <f t="shared" si="12"/>
        <v>13.5</v>
      </c>
      <c r="K52" s="53">
        <f t="shared" si="13"/>
        <v>25.65</v>
      </c>
      <c r="L52" s="54">
        <f t="shared" si="14"/>
        <v>253.7</v>
      </c>
      <c r="M52" s="49"/>
      <c r="N52" s="61"/>
      <c r="O52" s="56"/>
    </row>
    <row r="53" spans="1:15">
      <c r="A53" s="49"/>
      <c r="B53" s="50"/>
      <c r="C53" s="43" t="s">
        <v>39</v>
      </c>
      <c r="D53" s="51">
        <v>2</v>
      </c>
      <c r="E53" s="52">
        <v>6.5</v>
      </c>
      <c r="F53" s="52">
        <v>6</v>
      </c>
      <c r="G53" s="52">
        <v>6</v>
      </c>
      <c r="H53" s="52">
        <v>6</v>
      </c>
      <c r="I53" s="52">
        <v>6.5</v>
      </c>
      <c r="J53" s="53">
        <f t="shared" si="12"/>
        <v>18.5</v>
      </c>
      <c r="K53" s="53">
        <f t="shared" si="13"/>
        <v>37</v>
      </c>
      <c r="L53" s="54">
        <f t="shared" si="14"/>
        <v>253.7</v>
      </c>
      <c r="M53" s="49"/>
      <c r="N53" s="61"/>
      <c r="O53" s="56"/>
    </row>
    <row r="54" spans="1:15">
      <c r="A54" s="49"/>
      <c r="B54" s="50"/>
      <c r="C54" s="43" t="s">
        <v>58</v>
      </c>
      <c r="D54" s="51">
        <v>2.1</v>
      </c>
      <c r="E54" s="52">
        <v>5.5</v>
      </c>
      <c r="F54" s="52">
        <v>5.5</v>
      </c>
      <c r="G54" s="52">
        <v>6</v>
      </c>
      <c r="H54" s="52">
        <v>5.5</v>
      </c>
      <c r="I54" s="52">
        <v>5.5</v>
      </c>
      <c r="J54" s="53">
        <f t="shared" si="12"/>
        <v>16.5</v>
      </c>
      <c r="K54" s="53">
        <f t="shared" si="13"/>
        <v>34.65</v>
      </c>
      <c r="L54" s="54">
        <f t="shared" si="14"/>
        <v>253.7</v>
      </c>
      <c r="M54" s="49"/>
      <c r="N54" s="61"/>
      <c r="O54" s="56"/>
    </row>
    <row r="55" spans="1:15">
      <c r="A55" s="49"/>
      <c r="B55" s="55"/>
      <c r="C55" s="43" t="s">
        <v>60</v>
      </c>
      <c r="D55" s="51">
        <v>2</v>
      </c>
      <c r="E55" s="52">
        <v>5.5</v>
      </c>
      <c r="F55" s="52">
        <v>5</v>
      </c>
      <c r="G55" s="52">
        <v>5.5</v>
      </c>
      <c r="H55" s="52">
        <v>5</v>
      </c>
      <c r="I55" s="52">
        <v>5</v>
      </c>
      <c r="J55" s="53">
        <f t="shared" si="12"/>
        <v>15.5</v>
      </c>
      <c r="K55" s="53">
        <f t="shared" si="13"/>
        <v>31</v>
      </c>
      <c r="L55" s="54">
        <f t="shared" si="14"/>
        <v>253.7</v>
      </c>
      <c r="M55" s="49"/>
      <c r="N55" s="61"/>
      <c r="O55" s="56"/>
    </row>
    <row r="56" spans="1:15" ht="14.25">
      <c r="A56" s="49"/>
      <c r="B56" s="56"/>
      <c r="C56" s="43" t="s">
        <v>30</v>
      </c>
      <c r="D56" s="51">
        <v>2.2000000000000002</v>
      </c>
      <c r="E56" s="52">
        <v>6.5</v>
      </c>
      <c r="F56" s="52">
        <v>6.5</v>
      </c>
      <c r="G56" s="52">
        <v>6</v>
      </c>
      <c r="H56" s="52">
        <v>6</v>
      </c>
      <c r="I56" s="52">
        <v>6</v>
      </c>
      <c r="J56" s="53">
        <f t="shared" si="12"/>
        <v>18.5</v>
      </c>
      <c r="K56" s="53">
        <f t="shared" si="13"/>
        <v>40.700000000000003</v>
      </c>
      <c r="L56" s="57"/>
      <c r="M56" s="57"/>
      <c r="N56" s="61"/>
      <c r="O56" s="56"/>
    </row>
    <row r="57" spans="1:15">
      <c r="K57" s="58">
        <f>SUM(K49:K56)</f>
        <v>253.7</v>
      </c>
    </row>
    <row r="58" spans="1:15" ht="15">
      <c r="A58" s="43">
        <v>6</v>
      </c>
      <c r="B58" s="72" t="s">
        <v>41</v>
      </c>
      <c r="C58" s="43"/>
      <c r="D58" s="45"/>
      <c r="E58" s="44"/>
      <c r="F58" s="44">
        <v>2008</v>
      </c>
      <c r="G58" s="46"/>
      <c r="H58" s="44"/>
      <c r="I58" s="44"/>
      <c r="J58" s="44"/>
      <c r="K58" s="43"/>
      <c r="L58" s="47">
        <f>SUM(K67)</f>
        <v>249.80000000000004</v>
      </c>
      <c r="M58" s="48"/>
      <c r="N58" s="59" t="s">
        <v>32</v>
      </c>
      <c r="O58" s="60"/>
    </row>
    <row r="59" spans="1:15">
      <c r="A59" s="49"/>
      <c r="B59" s="50"/>
      <c r="C59" s="43" t="s">
        <v>18</v>
      </c>
      <c r="D59" s="51">
        <v>1.4</v>
      </c>
      <c r="E59" s="52">
        <v>7</v>
      </c>
      <c r="F59" s="52">
        <v>7</v>
      </c>
      <c r="G59" s="52">
        <v>6.5</v>
      </c>
      <c r="H59" s="52">
        <v>6.5</v>
      </c>
      <c r="I59" s="52">
        <v>7</v>
      </c>
      <c r="J59" s="53">
        <f t="shared" ref="J59:J66" si="15">(SUM(E59:I59) -MAX(E59:I59)-MIN(E59:I59))</f>
        <v>20.5</v>
      </c>
      <c r="K59" s="53">
        <f t="shared" ref="K59:K66" si="16">(SUM(E59:I59) -MAX(E59:I59)-MIN(E59:I59))*D59</f>
        <v>28.7</v>
      </c>
      <c r="L59" s="54">
        <f t="shared" ref="L59:L65" si="17">L58</f>
        <v>249.80000000000004</v>
      </c>
      <c r="M59" s="49"/>
      <c r="N59" s="61"/>
      <c r="O59" s="56"/>
    </row>
    <row r="60" spans="1:15">
      <c r="A60" s="49"/>
      <c r="B60" s="50"/>
      <c r="C60" s="63" t="s">
        <v>33</v>
      </c>
      <c r="D60" s="64">
        <v>1.6</v>
      </c>
      <c r="E60" s="62">
        <v>6</v>
      </c>
      <c r="F60" s="52">
        <v>6.5</v>
      </c>
      <c r="G60" s="52">
        <v>6.5</v>
      </c>
      <c r="H60" s="52">
        <v>6.5</v>
      </c>
      <c r="I60" s="52">
        <v>6</v>
      </c>
      <c r="J60" s="53">
        <f t="shared" si="15"/>
        <v>19</v>
      </c>
      <c r="K60" s="53">
        <f t="shared" si="16"/>
        <v>30.400000000000002</v>
      </c>
      <c r="L60" s="54">
        <f t="shared" si="17"/>
        <v>249.80000000000004</v>
      </c>
      <c r="M60" s="49"/>
      <c r="N60" s="61"/>
      <c r="O60" s="56"/>
    </row>
    <row r="61" spans="1:15">
      <c r="A61" s="49"/>
      <c r="B61" s="50"/>
      <c r="C61" s="43" t="s">
        <v>34</v>
      </c>
      <c r="D61" s="51">
        <v>1.7</v>
      </c>
      <c r="E61" s="52">
        <v>4.5</v>
      </c>
      <c r="F61" s="52">
        <v>5</v>
      </c>
      <c r="G61" s="52">
        <v>5.5</v>
      </c>
      <c r="H61" s="52">
        <v>4.5</v>
      </c>
      <c r="I61" s="52">
        <v>5</v>
      </c>
      <c r="J61" s="53">
        <f t="shared" si="15"/>
        <v>14.5</v>
      </c>
      <c r="K61" s="53">
        <f t="shared" si="16"/>
        <v>24.65</v>
      </c>
      <c r="L61" s="54">
        <f t="shared" si="17"/>
        <v>249.80000000000004</v>
      </c>
      <c r="M61" s="49"/>
      <c r="N61" s="61"/>
      <c r="O61" s="56"/>
    </row>
    <row r="62" spans="1:15">
      <c r="A62" s="49"/>
      <c r="B62" s="50"/>
      <c r="C62" s="43" t="s">
        <v>35</v>
      </c>
      <c r="D62" s="51">
        <v>1.8</v>
      </c>
      <c r="E62" s="52">
        <v>6</v>
      </c>
      <c r="F62" s="52">
        <v>6</v>
      </c>
      <c r="G62" s="52">
        <v>6</v>
      </c>
      <c r="H62" s="52">
        <v>6</v>
      </c>
      <c r="I62" s="52">
        <v>5.5</v>
      </c>
      <c r="J62" s="53">
        <f t="shared" si="15"/>
        <v>18</v>
      </c>
      <c r="K62" s="53">
        <f t="shared" si="16"/>
        <v>32.4</v>
      </c>
      <c r="L62" s="54">
        <f t="shared" si="17"/>
        <v>249.80000000000004</v>
      </c>
      <c r="M62" s="49"/>
      <c r="N62" s="61"/>
      <c r="O62" s="56"/>
    </row>
    <row r="63" spans="1:15">
      <c r="A63" s="49"/>
      <c r="B63" s="50"/>
      <c r="C63" s="43" t="s">
        <v>39</v>
      </c>
      <c r="D63" s="51">
        <v>2</v>
      </c>
      <c r="E63" s="52">
        <v>5.5</v>
      </c>
      <c r="F63" s="52">
        <v>5</v>
      </c>
      <c r="G63" s="52">
        <v>5.5</v>
      </c>
      <c r="H63" s="52">
        <v>5</v>
      </c>
      <c r="I63" s="52">
        <v>5.5</v>
      </c>
      <c r="J63" s="53">
        <f t="shared" si="15"/>
        <v>16</v>
      </c>
      <c r="K63" s="53">
        <f t="shared" si="16"/>
        <v>32</v>
      </c>
      <c r="L63" s="54">
        <f t="shared" si="17"/>
        <v>249.80000000000004</v>
      </c>
      <c r="M63" s="49"/>
      <c r="N63" s="61"/>
      <c r="O63" s="56"/>
    </row>
    <row r="64" spans="1:15">
      <c r="A64" s="49"/>
      <c r="B64" s="50"/>
      <c r="C64" s="43" t="s">
        <v>17</v>
      </c>
      <c r="D64" s="51">
        <v>1.6</v>
      </c>
      <c r="E64" s="52">
        <v>7</v>
      </c>
      <c r="F64" s="52">
        <v>7</v>
      </c>
      <c r="G64" s="52">
        <v>6.5</v>
      </c>
      <c r="H64" s="52">
        <v>6.5</v>
      </c>
      <c r="I64" s="52">
        <v>7</v>
      </c>
      <c r="J64" s="53">
        <f t="shared" si="15"/>
        <v>20.5</v>
      </c>
      <c r="K64" s="53">
        <f t="shared" si="16"/>
        <v>32.800000000000004</v>
      </c>
      <c r="L64" s="54">
        <f t="shared" si="17"/>
        <v>249.80000000000004</v>
      </c>
      <c r="M64" s="49"/>
      <c r="N64" s="61"/>
      <c r="O64" s="56"/>
    </row>
    <row r="65" spans="1:15">
      <c r="A65" s="49"/>
      <c r="B65" s="55"/>
      <c r="C65" s="43" t="s">
        <v>58</v>
      </c>
      <c r="D65" s="51">
        <v>2.1</v>
      </c>
      <c r="E65" s="52">
        <v>4</v>
      </c>
      <c r="F65" s="52">
        <v>5.5</v>
      </c>
      <c r="G65" s="52">
        <v>5.5</v>
      </c>
      <c r="H65" s="52">
        <v>5</v>
      </c>
      <c r="I65" s="52">
        <v>5</v>
      </c>
      <c r="J65" s="53">
        <f t="shared" si="15"/>
        <v>15.5</v>
      </c>
      <c r="K65" s="53">
        <f t="shared" si="16"/>
        <v>32.550000000000004</v>
      </c>
      <c r="L65" s="54">
        <f t="shared" si="17"/>
        <v>249.80000000000004</v>
      </c>
      <c r="M65" s="49"/>
      <c r="N65" s="61"/>
      <c r="O65" s="56"/>
    </row>
    <row r="66" spans="1:15" ht="14.25">
      <c r="A66" s="49"/>
      <c r="B66" s="56"/>
      <c r="C66" s="43" t="s">
        <v>59</v>
      </c>
      <c r="D66" s="51">
        <v>2.2000000000000002</v>
      </c>
      <c r="E66" s="52">
        <v>5.5</v>
      </c>
      <c r="F66" s="52">
        <v>6</v>
      </c>
      <c r="G66" s="52">
        <v>5.5</v>
      </c>
      <c r="H66" s="52">
        <v>5.5</v>
      </c>
      <c r="I66" s="52">
        <v>4.5</v>
      </c>
      <c r="J66" s="53">
        <f t="shared" si="15"/>
        <v>16.5</v>
      </c>
      <c r="K66" s="53">
        <f t="shared" si="16"/>
        <v>36.300000000000004</v>
      </c>
      <c r="L66" s="57"/>
      <c r="M66" s="57"/>
      <c r="N66" s="61"/>
      <c r="O66" s="56"/>
    </row>
    <row r="67" spans="1:15">
      <c r="K67" s="58">
        <f>SUM(K59:K66)</f>
        <v>249.80000000000004</v>
      </c>
    </row>
    <row r="68" spans="1:15" ht="15">
      <c r="A68" s="43">
        <v>7</v>
      </c>
      <c r="B68" s="44" t="s">
        <v>49</v>
      </c>
      <c r="C68" s="43"/>
      <c r="D68" s="45"/>
      <c r="E68" s="44"/>
      <c r="F68" s="44">
        <v>2006</v>
      </c>
      <c r="G68" s="46"/>
      <c r="H68" s="44"/>
      <c r="I68" s="44"/>
      <c r="J68" s="44"/>
      <c r="K68" s="43"/>
      <c r="L68" s="47">
        <f>SUM(K77)</f>
        <v>218.3</v>
      </c>
      <c r="M68" s="48"/>
      <c r="N68" s="59" t="s">
        <v>50</v>
      </c>
      <c r="O68" s="60"/>
    </row>
    <row r="69" spans="1:15">
      <c r="A69" s="49"/>
      <c r="B69" s="50"/>
      <c r="C69" s="43" t="s">
        <v>51</v>
      </c>
      <c r="D69" s="51">
        <v>1.4</v>
      </c>
      <c r="E69" s="52">
        <v>6</v>
      </c>
      <c r="F69" s="52">
        <v>6</v>
      </c>
      <c r="G69" s="52">
        <v>5.5</v>
      </c>
      <c r="H69" s="52">
        <v>6</v>
      </c>
      <c r="I69" s="52">
        <v>6</v>
      </c>
      <c r="J69" s="53">
        <f t="shared" ref="J69:J76" si="18">(SUM(E69:I69) -MAX(E69:I69)-MIN(E69:I69))</f>
        <v>18</v>
      </c>
      <c r="K69" s="53">
        <f t="shared" ref="K69:K76" si="19">(SUM(E69:I69) -MAX(E69:I69)-MIN(E69:I69))*D69</f>
        <v>25.2</v>
      </c>
      <c r="L69" s="54">
        <f t="shared" ref="L69:L75" si="20">L68</f>
        <v>218.3</v>
      </c>
      <c r="M69" s="49"/>
      <c r="N69" s="61"/>
      <c r="O69" s="56"/>
    </row>
    <row r="70" spans="1:15">
      <c r="A70" s="49"/>
      <c r="B70" s="50"/>
      <c r="C70" s="43" t="s">
        <v>52</v>
      </c>
      <c r="D70" s="51">
        <v>1.3</v>
      </c>
      <c r="E70" s="52">
        <v>6</v>
      </c>
      <c r="F70" s="52">
        <v>6</v>
      </c>
      <c r="G70" s="52">
        <v>5.5</v>
      </c>
      <c r="H70" s="52">
        <v>6</v>
      </c>
      <c r="I70" s="52">
        <v>6.5</v>
      </c>
      <c r="J70" s="53">
        <f t="shared" si="18"/>
        <v>18</v>
      </c>
      <c r="K70" s="53">
        <f t="shared" si="19"/>
        <v>23.400000000000002</v>
      </c>
      <c r="L70" s="54">
        <f t="shared" si="20"/>
        <v>218.3</v>
      </c>
      <c r="M70" s="49"/>
      <c r="N70" s="61"/>
      <c r="O70" s="56"/>
    </row>
    <row r="71" spans="1:15">
      <c r="A71" s="49"/>
      <c r="B71" s="50"/>
      <c r="C71" s="43" t="s">
        <v>34</v>
      </c>
      <c r="D71" s="51">
        <v>1.7</v>
      </c>
      <c r="E71" s="52">
        <v>4</v>
      </c>
      <c r="F71" s="52">
        <v>5</v>
      </c>
      <c r="G71" s="52">
        <v>5</v>
      </c>
      <c r="H71" s="52">
        <v>4.5</v>
      </c>
      <c r="I71" s="52">
        <v>5</v>
      </c>
      <c r="J71" s="53">
        <f t="shared" si="18"/>
        <v>14.5</v>
      </c>
      <c r="K71" s="53">
        <f t="shared" si="19"/>
        <v>24.65</v>
      </c>
      <c r="L71" s="54">
        <f t="shared" si="20"/>
        <v>218.3</v>
      </c>
      <c r="M71" s="49"/>
      <c r="N71" s="61"/>
      <c r="O71" s="56"/>
    </row>
    <row r="72" spans="1:15">
      <c r="A72" s="49"/>
      <c r="B72" s="50"/>
      <c r="C72" s="43" t="s">
        <v>35</v>
      </c>
      <c r="D72" s="51">
        <v>1.8</v>
      </c>
      <c r="E72" s="52">
        <v>6.5</v>
      </c>
      <c r="F72" s="52">
        <v>6</v>
      </c>
      <c r="G72" s="52">
        <v>6</v>
      </c>
      <c r="H72" s="52">
        <v>6</v>
      </c>
      <c r="I72" s="52">
        <v>6.5</v>
      </c>
      <c r="J72" s="53">
        <f t="shared" si="18"/>
        <v>18.5</v>
      </c>
      <c r="K72" s="53">
        <f t="shared" si="19"/>
        <v>33.300000000000004</v>
      </c>
      <c r="L72" s="54">
        <f t="shared" si="20"/>
        <v>218.3</v>
      </c>
      <c r="M72" s="49"/>
      <c r="N72" s="61"/>
      <c r="O72" s="56"/>
    </row>
    <row r="73" spans="1:15">
      <c r="A73" s="49"/>
      <c r="B73" s="50"/>
      <c r="C73" s="43" t="s">
        <v>39</v>
      </c>
      <c r="D73" s="51">
        <v>2</v>
      </c>
      <c r="E73" s="52">
        <v>6</v>
      </c>
      <c r="F73" s="52">
        <v>5</v>
      </c>
      <c r="G73" s="52">
        <v>5.5</v>
      </c>
      <c r="H73" s="52">
        <v>5.5</v>
      </c>
      <c r="I73" s="52">
        <v>6</v>
      </c>
      <c r="J73" s="53">
        <f t="shared" si="18"/>
        <v>17</v>
      </c>
      <c r="K73" s="53">
        <f t="shared" si="19"/>
        <v>34</v>
      </c>
      <c r="L73" s="54">
        <f t="shared" si="20"/>
        <v>218.3</v>
      </c>
      <c r="M73" s="49"/>
      <c r="N73" s="61"/>
      <c r="O73" s="56"/>
    </row>
    <row r="74" spans="1:15">
      <c r="A74" s="49"/>
      <c r="B74" s="50"/>
      <c r="C74" s="43" t="s">
        <v>17</v>
      </c>
      <c r="D74" s="51">
        <v>1.5</v>
      </c>
      <c r="E74" s="52">
        <v>6</v>
      </c>
      <c r="F74" s="52">
        <v>5.5</v>
      </c>
      <c r="G74" s="52">
        <v>6</v>
      </c>
      <c r="H74" s="52">
        <v>5.5</v>
      </c>
      <c r="I74" s="52">
        <v>5</v>
      </c>
      <c r="J74" s="53">
        <f t="shared" si="18"/>
        <v>17</v>
      </c>
      <c r="K74" s="53">
        <f t="shared" si="19"/>
        <v>25.5</v>
      </c>
      <c r="L74" s="54">
        <f t="shared" si="20"/>
        <v>218.3</v>
      </c>
      <c r="M74" s="49"/>
      <c r="N74" s="61"/>
      <c r="O74" s="56"/>
    </row>
    <row r="75" spans="1:15">
      <c r="A75" s="49"/>
      <c r="B75" s="55"/>
      <c r="C75" s="43" t="s">
        <v>23</v>
      </c>
      <c r="D75" s="51">
        <v>1.9</v>
      </c>
      <c r="E75" s="52">
        <v>5</v>
      </c>
      <c r="F75" s="52">
        <v>5</v>
      </c>
      <c r="G75" s="52">
        <v>5</v>
      </c>
      <c r="H75" s="52">
        <v>5.5</v>
      </c>
      <c r="I75" s="52">
        <v>5.5</v>
      </c>
      <c r="J75" s="53">
        <f t="shared" si="18"/>
        <v>15.5</v>
      </c>
      <c r="K75" s="53">
        <f t="shared" si="19"/>
        <v>29.45</v>
      </c>
      <c r="L75" s="54">
        <f t="shared" si="20"/>
        <v>218.3</v>
      </c>
      <c r="M75" s="49"/>
      <c r="N75" s="61"/>
      <c r="O75" s="56"/>
    </row>
    <row r="76" spans="1:15" ht="14.25">
      <c r="A76" s="49"/>
      <c r="B76" s="56"/>
      <c r="C76" s="43" t="s">
        <v>24</v>
      </c>
      <c r="D76" s="51">
        <v>1.9</v>
      </c>
      <c r="E76" s="52">
        <v>4</v>
      </c>
      <c r="F76" s="52">
        <v>3.5</v>
      </c>
      <c r="G76" s="52">
        <v>4</v>
      </c>
      <c r="H76" s="52">
        <v>4</v>
      </c>
      <c r="I76" s="52">
        <v>4</v>
      </c>
      <c r="J76" s="53">
        <f t="shared" si="18"/>
        <v>12</v>
      </c>
      <c r="K76" s="53">
        <f t="shared" si="19"/>
        <v>22.799999999999997</v>
      </c>
      <c r="L76" s="57"/>
      <c r="M76" s="57"/>
      <c r="N76" s="61"/>
      <c r="O76" s="56"/>
    </row>
    <row r="77" spans="1:15">
      <c r="K77" s="58">
        <f>SUM(K69:K76)</f>
        <v>218.3</v>
      </c>
    </row>
    <row r="78" spans="1:15" ht="15">
      <c r="A78" s="43">
        <v>8</v>
      </c>
      <c r="B78" s="44" t="s">
        <v>64</v>
      </c>
      <c r="C78" s="43"/>
      <c r="D78" s="45"/>
      <c r="E78" s="44"/>
      <c r="F78" s="44">
        <v>2007</v>
      </c>
      <c r="G78" s="46"/>
      <c r="H78" s="44"/>
      <c r="I78" s="44"/>
      <c r="J78" s="44"/>
      <c r="K78" s="43"/>
      <c r="L78" s="47">
        <f>SUM(K87)</f>
        <v>202.45</v>
      </c>
      <c r="M78" s="48"/>
      <c r="N78" s="59" t="s">
        <v>32</v>
      </c>
      <c r="O78" s="60"/>
    </row>
    <row r="79" spans="1:15">
      <c r="A79" s="49"/>
      <c r="B79" s="50"/>
      <c r="C79" s="43" t="s">
        <v>17</v>
      </c>
      <c r="D79" s="51">
        <v>1.4</v>
      </c>
      <c r="E79" s="52">
        <v>7</v>
      </c>
      <c r="F79" s="52">
        <v>6</v>
      </c>
      <c r="G79" s="52">
        <v>7</v>
      </c>
      <c r="H79" s="52">
        <v>6.5</v>
      </c>
      <c r="I79" s="52">
        <v>6.5</v>
      </c>
      <c r="J79" s="53">
        <f t="shared" ref="J79:J86" si="21">(SUM(E79:I79) -MAX(E79:I79)-MIN(E79:I79))</f>
        <v>20</v>
      </c>
      <c r="K79" s="53">
        <f t="shared" ref="K79:K86" si="22">(SUM(E79:I79) -MAX(E79:I79)-MIN(E79:I79))*D79</f>
        <v>28</v>
      </c>
      <c r="L79" s="54">
        <f t="shared" ref="L79:L85" si="23">L78</f>
        <v>202.45</v>
      </c>
      <c r="M79" s="49"/>
      <c r="N79" s="61"/>
      <c r="O79" s="56"/>
    </row>
    <row r="80" spans="1:15">
      <c r="A80" s="49"/>
      <c r="B80" s="50"/>
      <c r="C80" s="43" t="s">
        <v>18</v>
      </c>
      <c r="D80" s="51">
        <v>1.4</v>
      </c>
      <c r="E80" s="52">
        <v>6</v>
      </c>
      <c r="F80" s="52">
        <v>6.5</v>
      </c>
      <c r="G80" s="52">
        <v>6.5</v>
      </c>
      <c r="H80" s="52">
        <v>6.5</v>
      </c>
      <c r="I80" s="52">
        <v>6</v>
      </c>
      <c r="J80" s="53">
        <f t="shared" si="21"/>
        <v>19</v>
      </c>
      <c r="K80" s="53">
        <f t="shared" si="22"/>
        <v>26.599999999999998</v>
      </c>
      <c r="L80" s="54">
        <f t="shared" si="23"/>
        <v>202.45</v>
      </c>
      <c r="M80" s="49"/>
      <c r="N80" s="61"/>
      <c r="O80" s="56"/>
    </row>
    <row r="81" spans="1:16">
      <c r="A81" s="49"/>
      <c r="B81" s="50"/>
      <c r="C81" s="43" t="s">
        <v>34</v>
      </c>
      <c r="D81" s="51">
        <v>1.8</v>
      </c>
      <c r="E81" s="52">
        <v>4.5</v>
      </c>
      <c r="F81" s="52">
        <v>4.5</v>
      </c>
      <c r="G81" s="52">
        <v>5.5</v>
      </c>
      <c r="H81" s="52">
        <v>4.5</v>
      </c>
      <c r="I81" s="52">
        <v>5</v>
      </c>
      <c r="J81" s="53">
        <f t="shared" si="21"/>
        <v>14</v>
      </c>
      <c r="K81" s="53">
        <f t="shared" si="22"/>
        <v>25.2</v>
      </c>
      <c r="L81" s="54">
        <f t="shared" si="23"/>
        <v>202.45</v>
      </c>
      <c r="M81" s="49"/>
      <c r="N81" s="61"/>
      <c r="O81" s="56"/>
    </row>
    <row r="82" spans="1:16">
      <c r="A82" s="49"/>
      <c r="B82" s="50"/>
      <c r="C82" s="43" t="s">
        <v>35</v>
      </c>
      <c r="D82" s="51">
        <v>1.8</v>
      </c>
      <c r="E82" s="52">
        <v>5.5</v>
      </c>
      <c r="F82" s="52">
        <v>6.5</v>
      </c>
      <c r="G82" s="52">
        <v>6</v>
      </c>
      <c r="H82" s="52">
        <v>6</v>
      </c>
      <c r="I82" s="52">
        <v>6</v>
      </c>
      <c r="J82" s="53">
        <f t="shared" si="21"/>
        <v>18</v>
      </c>
      <c r="K82" s="53">
        <f t="shared" si="22"/>
        <v>32.4</v>
      </c>
      <c r="L82" s="54">
        <f t="shared" si="23"/>
        <v>202.45</v>
      </c>
      <c r="M82" s="49"/>
      <c r="N82" s="61"/>
      <c r="O82" s="56"/>
    </row>
    <row r="83" spans="1:16">
      <c r="A83" s="49"/>
      <c r="B83" s="50"/>
      <c r="C83" s="43" t="s">
        <v>29</v>
      </c>
      <c r="D83" s="51">
        <v>1.9</v>
      </c>
      <c r="E83" s="52">
        <v>3.5</v>
      </c>
      <c r="F83" s="52">
        <v>3</v>
      </c>
      <c r="G83" s="52">
        <v>3.5</v>
      </c>
      <c r="H83" s="52">
        <v>4.5</v>
      </c>
      <c r="I83" s="52">
        <v>5</v>
      </c>
      <c r="J83" s="53">
        <f t="shared" si="21"/>
        <v>11.5</v>
      </c>
      <c r="K83" s="53">
        <f t="shared" si="22"/>
        <v>21.849999999999998</v>
      </c>
      <c r="L83" s="54">
        <f t="shared" si="23"/>
        <v>202.45</v>
      </c>
      <c r="M83" s="49"/>
      <c r="N83" s="61"/>
      <c r="O83" s="56"/>
    </row>
    <row r="84" spans="1:16">
      <c r="A84" s="49"/>
      <c r="B84" s="50"/>
      <c r="C84" s="73" t="s">
        <v>59</v>
      </c>
      <c r="D84" s="74">
        <v>1.6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6">
        <f t="shared" si="21"/>
        <v>0</v>
      </c>
      <c r="K84" s="76">
        <f t="shared" si="22"/>
        <v>0</v>
      </c>
      <c r="L84" s="54">
        <f t="shared" si="23"/>
        <v>202.45</v>
      </c>
      <c r="M84" s="49"/>
      <c r="N84" s="61"/>
      <c r="O84" s="56"/>
    </row>
    <row r="85" spans="1:16">
      <c r="A85" s="49"/>
      <c r="B85" s="55"/>
      <c r="C85" s="43" t="s">
        <v>60</v>
      </c>
      <c r="D85" s="51">
        <v>1.9</v>
      </c>
      <c r="E85" s="52">
        <v>5.5</v>
      </c>
      <c r="F85" s="52">
        <v>5.5</v>
      </c>
      <c r="G85" s="52">
        <v>6</v>
      </c>
      <c r="H85" s="52">
        <v>5.5</v>
      </c>
      <c r="I85" s="52">
        <v>5.5</v>
      </c>
      <c r="J85" s="53">
        <f t="shared" si="21"/>
        <v>16.5</v>
      </c>
      <c r="K85" s="53">
        <f t="shared" si="22"/>
        <v>31.349999999999998</v>
      </c>
      <c r="L85" s="54">
        <f t="shared" si="23"/>
        <v>202.45</v>
      </c>
      <c r="M85" s="49"/>
      <c r="N85" s="61"/>
      <c r="O85" s="56"/>
    </row>
    <row r="86" spans="1:16" ht="14.25">
      <c r="A86" s="49"/>
      <c r="B86" s="56"/>
      <c r="C86" s="43" t="s">
        <v>58</v>
      </c>
      <c r="D86" s="51">
        <v>1.9</v>
      </c>
      <c r="E86" s="52">
        <v>6.5</v>
      </c>
      <c r="F86" s="52">
        <v>6.5</v>
      </c>
      <c r="G86" s="52">
        <v>6.5</v>
      </c>
      <c r="H86" s="52">
        <v>6.5</v>
      </c>
      <c r="I86" s="52">
        <v>6</v>
      </c>
      <c r="J86" s="53">
        <f t="shared" si="21"/>
        <v>19.5</v>
      </c>
      <c r="K86" s="53">
        <f t="shared" si="22"/>
        <v>37.049999999999997</v>
      </c>
      <c r="L86" s="57"/>
      <c r="M86" s="57"/>
      <c r="N86" s="61"/>
      <c r="O86" s="56"/>
      <c r="P86" s="60"/>
    </row>
    <row r="87" spans="1:16">
      <c r="K87" s="58">
        <f>SUM(K79:K86)</f>
        <v>202.45</v>
      </c>
    </row>
  </sheetData>
  <mergeCells count="2">
    <mergeCell ref="E6:I6"/>
    <mergeCell ref="N6:O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63"/>
  <sheetViews>
    <sheetView tabSelected="1" zoomScaleNormal="100" workbookViewId="0">
      <selection activeCell="B2" sqref="B2"/>
    </sheetView>
  </sheetViews>
  <sheetFormatPr defaultRowHeight="12.75"/>
  <cols>
    <col min="1" max="1" width="5.85546875" style="11" customWidth="1"/>
    <col min="2" max="2" width="5.7109375" style="11" customWidth="1"/>
    <col min="3" max="3" width="7.28515625" style="11" customWidth="1"/>
    <col min="4" max="4" width="5" style="11" customWidth="1"/>
    <col min="5" max="9" width="5.42578125" style="11" customWidth="1"/>
    <col min="10" max="10" width="8.28515625" style="11" customWidth="1"/>
    <col min="11" max="11" width="7.5703125" style="11" customWidth="1"/>
    <col min="12" max="12" width="9.140625" style="11"/>
    <col min="13" max="13" width="5.85546875" style="11" customWidth="1"/>
    <col min="14" max="14" width="13.85546875" style="11" customWidth="1"/>
    <col min="15" max="256" width="9.140625" style="11"/>
    <col min="257" max="257" width="5.85546875" style="11" customWidth="1"/>
    <col min="258" max="258" width="5.7109375" style="11" customWidth="1"/>
    <col min="259" max="259" width="7.28515625" style="11" customWidth="1"/>
    <col min="260" max="260" width="5" style="11" customWidth="1"/>
    <col min="261" max="265" width="5.42578125" style="11" customWidth="1"/>
    <col min="266" max="266" width="8.28515625" style="11" customWidth="1"/>
    <col min="267" max="267" width="7.5703125" style="11" customWidth="1"/>
    <col min="268" max="268" width="9.140625" style="11"/>
    <col min="269" max="269" width="5.85546875" style="11" customWidth="1"/>
    <col min="270" max="270" width="13.85546875" style="11" customWidth="1"/>
    <col min="271" max="512" width="9.140625" style="11"/>
    <col min="513" max="513" width="5.85546875" style="11" customWidth="1"/>
    <col min="514" max="514" width="5.7109375" style="11" customWidth="1"/>
    <col min="515" max="515" width="7.28515625" style="11" customWidth="1"/>
    <col min="516" max="516" width="5" style="11" customWidth="1"/>
    <col min="517" max="521" width="5.42578125" style="11" customWidth="1"/>
    <col min="522" max="522" width="8.28515625" style="11" customWidth="1"/>
    <col min="523" max="523" width="7.5703125" style="11" customWidth="1"/>
    <col min="524" max="524" width="9.140625" style="11"/>
    <col min="525" max="525" width="5.85546875" style="11" customWidth="1"/>
    <col min="526" max="526" width="13.85546875" style="11" customWidth="1"/>
    <col min="527" max="768" width="9.140625" style="11"/>
    <col min="769" max="769" width="5.85546875" style="11" customWidth="1"/>
    <col min="770" max="770" width="5.7109375" style="11" customWidth="1"/>
    <col min="771" max="771" width="7.28515625" style="11" customWidth="1"/>
    <col min="772" max="772" width="5" style="11" customWidth="1"/>
    <col min="773" max="777" width="5.42578125" style="11" customWidth="1"/>
    <col min="778" max="778" width="8.28515625" style="11" customWidth="1"/>
    <col min="779" max="779" width="7.5703125" style="11" customWidth="1"/>
    <col min="780" max="780" width="9.140625" style="11"/>
    <col min="781" max="781" width="5.85546875" style="11" customWidth="1"/>
    <col min="782" max="782" width="13.85546875" style="11" customWidth="1"/>
    <col min="783" max="1024" width="9.140625" style="11"/>
    <col min="1025" max="1025" width="5.85546875" style="11" customWidth="1"/>
    <col min="1026" max="1026" width="5.7109375" style="11" customWidth="1"/>
    <col min="1027" max="1027" width="7.28515625" style="11" customWidth="1"/>
    <col min="1028" max="1028" width="5" style="11" customWidth="1"/>
    <col min="1029" max="1033" width="5.42578125" style="11" customWidth="1"/>
    <col min="1034" max="1034" width="8.28515625" style="11" customWidth="1"/>
    <col min="1035" max="1035" width="7.5703125" style="11" customWidth="1"/>
    <col min="1036" max="1036" width="9.140625" style="11"/>
    <col min="1037" max="1037" width="5.85546875" style="11" customWidth="1"/>
    <col min="1038" max="1038" width="13.85546875" style="11" customWidth="1"/>
    <col min="1039" max="1280" width="9.140625" style="11"/>
    <col min="1281" max="1281" width="5.85546875" style="11" customWidth="1"/>
    <col min="1282" max="1282" width="5.7109375" style="11" customWidth="1"/>
    <col min="1283" max="1283" width="7.28515625" style="11" customWidth="1"/>
    <col min="1284" max="1284" width="5" style="11" customWidth="1"/>
    <col min="1285" max="1289" width="5.42578125" style="11" customWidth="1"/>
    <col min="1290" max="1290" width="8.28515625" style="11" customWidth="1"/>
    <col min="1291" max="1291" width="7.5703125" style="11" customWidth="1"/>
    <col min="1292" max="1292" width="9.140625" style="11"/>
    <col min="1293" max="1293" width="5.85546875" style="11" customWidth="1"/>
    <col min="1294" max="1294" width="13.85546875" style="11" customWidth="1"/>
    <col min="1295" max="1536" width="9.140625" style="11"/>
    <col min="1537" max="1537" width="5.85546875" style="11" customWidth="1"/>
    <col min="1538" max="1538" width="5.7109375" style="11" customWidth="1"/>
    <col min="1539" max="1539" width="7.28515625" style="11" customWidth="1"/>
    <col min="1540" max="1540" width="5" style="11" customWidth="1"/>
    <col min="1541" max="1545" width="5.42578125" style="11" customWidth="1"/>
    <col min="1546" max="1546" width="8.28515625" style="11" customWidth="1"/>
    <col min="1547" max="1547" width="7.5703125" style="11" customWidth="1"/>
    <col min="1548" max="1548" width="9.140625" style="11"/>
    <col min="1549" max="1549" width="5.85546875" style="11" customWidth="1"/>
    <col min="1550" max="1550" width="13.85546875" style="11" customWidth="1"/>
    <col min="1551" max="1792" width="9.140625" style="11"/>
    <col min="1793" max="1793" width="5.85546875" style="11" customWidth="1"/>
    <col min="1794" max="1794" width="5.7109375" style="11" customWidth="1"/>
    <col min="1795" max="1795" width="7.28515625" style="11" customWidth="1"/>
    <col min="1796" max="1796" width="5" style="11" customWidth="1"/>
    <col min="1797" max="1801" width="5.42578125" style="11" customWidth="1"/>
    <col min="1802" max="1802" width="8.28515625" style="11" customWidth="1"/>
    <col min="1803" max="1803" width="7.5703125" style="11" customWidth="1"/>
    <col min="1804" max="1804" width="9.140625" style="11"/>
    <col min="1805" max="1805" width="5.85546875" style="11" customWidth="1"/>
    <col min="1806" max="1806" width="13.85546875" style="11" customWidth="1"/>
    <col min="1807" max="2048" width="9.140625" style="11"/>
    <col min="2049" max="2049" width="5.85546875" style="11" customWidth="1"/>
    <col min="2050" max="2050" width="5.7109375" style="11" customWidth="1"/>
    <col min="2051" max="2051" width="7.28515625" style="11" customWidth="1"/>
    <col min="2052" max="2052" width="5" style="11" customWidth="1"/>
    <col min="2053" max="2057" width="5.42578125" style="11" customWidth="1"/>
    <col min="2058" max="2058" width="8.28515625" style="11" customWidth="1"/>
    <col min="2059" max="2059" width="7.5703125" style="11" customWidth="1"/>
    <col min="2060" max="2060" width="9.140625" style="11"/>
    <col min="2061" max="2061" width="5.85546875" style="11" customWidth="1"/>
    <col min="2062" max="2062" width="13.85546875" style="11" customWidth="1"/>
    <col min="2063" max="2304" width="9.140625" style="11"/>
    <col min="2305" max="2305" width="5.85546875" style="11" customWidth="1"/>
    <col min="2306" max="2306" width="5.7109375" style="11" customWidth="1"/>
    <col min="2307" max="2307" width="7.28515625" style="11" customWidth="1"/>
    <col min="2308" max="2308" width="5" style="11" customWidth="1"/>
    <col min="2309" max="2313" width="5.42578125" style="11" customWidth="1"/>
    <col min="2314" max="2314" width="8.28515625" style="11" customWidth="1"/>
    <col min="2315" max="2315" width="7.5703125" style="11" customWidth="1"/>
    <col min="2316" max="2316" width="9.140625" style="11"/>
    <col min="2317" max="2317" width="5.85546875" style="11" customWidth="1"/>
    <col min="2318" max="2318" width="13.85546875" style="11" customWidth="1"/>
    <col min="2319" max="2560" width="9.140625" style="11"/>
    <col min="2561" max="2561" width="5.85546875" style="11" customWidth="1"/>
    <col min="2562" max="2562" width="5.7109375" style="11" customWidth="1"/>
    <col min="2563" max="2563" width="7.28515625" style="11" customWidth="1"/>
    <col min="2564" max="2564" width="5" style="11" customWidth="1"/>
    <col min="2565" max="2569" width="5.42578125" style="11" customWidth="1"/>
    <col min="2570" max="2570" width="8.28515625" style="11" customWidth="1"/>
    <col min="2571" max="2571" width="7.5703125" style="11" customWidth="1"/>
    <col min="2572" max="2572" width="9.140625" style="11"/>
    <col min="2573" max="2573" width="5.85546875" style="11" customWidth="1"/>
    <col min="2574" max="2574" width="13.85546875" style="11" customWidth="1"/>
    <col min="2575" max="2816" width="9.140625" style="11"/>
    <col min="2817" max="2817" width="5.85546875" style="11" customWidth="1"/>
    <col min="2818" max="2818" width="5.7109375" style="11" customWidth="1"/>
    <col min="2819" max="2819" width="7.28515625" style="11" customWidth="1"/>
    <col min="2820" max="2820" width="5" style="11" customWidth="1"/>
    <col min="2821" max="2825" width="5.42578125" style="11" customWidth="1"/>
    <col min="2826" max="2826" width="8.28515625" style="11" customWidth="1"/>
    <col min="2827" max="2827" width="7.5703125" style="11" customWidth="1"/>
    <col min="2828" max="2828" width="9.140625" style="11"/>
    <col min="2829" max="2829" width="5.85546875" style="11" customWidth="1"/>
    <col min="2830" max="2830" width="13.85546875" style="11" customWidth="1"/>
    <col min="2831" max="3072" width="9.140625" style="11"/>
    <col min="3073" max="3073" width="5.85546875" style="11" customWidth="1"/>
    <col min="3074" max="3074" width="5.7109375" style="11" customWidth="1"/>
    <col min="3075" max="3075" width="7.28515625" style="11" customWidth="1"/>
    <col min="3076" max="3076" width="5" style="11" customWidth="1"/>
    <col min="3077" max="3081" width="5.42578125" style="11" customWidth="1"/>
    <col min="3082" max="3082" width="8.28515625" style="11" customWidth="1"/>
    <col min="3083" max="3083" width="7.5703125" style="11" customWidth="1"/>
    <col min="3084" max="3084" width="9.140625" style="11"/>
    <col min="3085" max="3085" width="5.85546875" style="11" customWidth="1"/>
    <col min="3086" max="3086" width="13.85546875" style="11" customWidth="1"/>
    <col min="3087" max="3328" width="9.140625" style="11"/>
    <col min="3329" max="3329" width="5.85546875" style="11" customWidth="1"/>
    <col min="3330" max="3330" width="5.7109375" style="11" customWidth="1"/>
    <col min="3331" max="3331" width="7.28515625" style="11" customWidth="1"/>
    <col min="3332" max="3332" width="5" style="11" customWidth="1"/>
    <col min="3333" max="3337" width="5.42578125" style="11" customWidth="1"/>
    <col min="3338" max="3338" width="8.28515625" style="11" customWidth="1"/>
    <col min="3339" max="3339" width="7.5703125" style="11" customWidth="1"/>
    <col min="3340" max="3340" width="9.140625" style="11"/>
    <col min="3341" max="3341" width="5.85546875" style="11" customWidth="1"/>
    <col min="3342" max="3342" width="13.85546875" style="11" customWidth="1"/>
    <col min="3343" max="3584" width="9.140625" style="11"/>
    <col min="3585" max="3585" width="5.85546875" style="11" customWidth="1"/>
    <col min="3586" max="3586" width="5.7109375" style="11" customWidth="1"/>
    <col min="3587" max="3587" width="7.28515625" style="11" customWidth="1"/>
    <col min="3588" max="3588" width="5" style="11" customWidth="1"/>
    <col min="3589" max="3593" width="5.42578125" style="11" customWidth="1"/>
    <col min="3594" max="3594" width="8.28515625" style="11" customWidth="1"/>
    <col min="3595" max="3595" width="7.5703125" style="11" customWidth="1"/>
    <col min="3596" max="3596" width="9.140625" style="11"/>
    <col min="3597" max="3597" width="5.85546875" style="11" customWidth="1"/>
    <col min="3598" max="3598" width="13.85546875" style="11" customWidth="1"/>
    <col min="3599" max="3840" width="9.140625" style="11"/>
    <col min="3841" max="3841" width="5.85546875" style="11" customWidth="1"/>
    <col min="3842" max="3842" width="5.7109375" style="11" customWidth="1"/>
    <col min="3843" max="3843" width="7.28515625" style="11" customWidth="1"/>
    <col min="3844" max="3844" width="5" style="11" customWidth="1"/>
    <col min="3845" max="3849" width="5.42578125" style="11" customWidth="1"/>
    <col min="3850" max="3850" width="8.28515625" style="11" customWidth="1"/>
    <col min="3851" max="3851" width="7.5703125" style="11" customWidth="1"/>
    <col min="3852" max="3852" width="9.140625" style="11"/>
    <col min="3853" max="3853" width="5.85546875" style="11" customWidth="1"/>
    <col min="3854" max="3854" width="13.85546875" style="11" customWidth="1"/>
    <col min="3855" max="4096" width="9.140625" style="11"/>
    <col min="4097" max="4097" width="5.85546875" style="11" customWidth="1"/>
    <col min="4098" max="4098" width="5.7109375" style="11" customWidth="1"/>
    <col min="4099" max="4099" width="7.28515625" style="11" customWidth="1"/>
    <col min="4100" max="4100" width="5" style="11" customWidth="1"/>
    <col min="4101" max="4105" width="5.42578125" style="11" customWidth="1"/>
    <col min="4106" max="4106" width="8.28515625" style="11" customWidth="1"/>
    <col min="4107" max="4107" width="7.5703125" style="11" customWidth="1"/>
    <col min="4108" max="4108" width="9.140625" style="11"/>
    <col min="4109" max="4109" width="5.85546875" style="11" customWidth="1"/>
    <col min="4110" max="4110" width="13.85546875" style="11" customWidth="1"/>
    <col min="4111" max="4352" width="9.140625" style="11"/>
    <col min="4353" max="4353" width="5.85546875" style="11" customWidth="1"/>
    <col min="4354" max="4354" width="5.7109375" style="11" customWidth="1"/>
    <col min="4355" max="4355" width="7.28515625" style="11" customWidth="1"/>
    <col min="4356" max="4356" width="5" style="11" customWidth="1"/>
    <col min="4357" max="4361" width="5.42578125" style="11" customWidth="1"/>
    <col min="4362" max="4362" width="8.28515625" style="11" customWidth="1"/>
    <col min="4363" max="4363" width="7.5703125" style="11" customWidth="1"/>
    <col min="4364" max="4364" width="9.140625" style="11"/>
    <col min="4365" max="4365" width="5.85546875" style="11" customWidth="1"/>
    <col min="4366" max="4366" width="13.85546875" style="11" customWidth="1"/>
    <col min="4367" max="4608" width="9.140625" style="11"/>
    <col min="4609" max="4609" width="5.85546875" style="11" customWidth="1"/>
    <col min="4610" max="4610" width="5.7109375" style="11" customWidth="1"/>
    <col min="4611" max="4611" width="7.28515625" style="11" customWidth="1"/>
    <col min="4612" max="4612" width="5" style="11" customWidth="1"/>
    <col min="4613" max="4617" width="5.42578125" style="11" customWidth="1"/>
    <col min="4618" max="4618" width="8.28515625" style="11" customWidth="1"/>
    <col min="4619" max="4619" width="7.5703125" style="11" customWidth="1"/>
    <col min="4620" max="4620" width="9.140625" style="11"/>
    <col min="4621" max="4621" width="5.85546875" style="11" customWidth="1"/>
    <col min="4622" max="4622" width="13.85546875" style="11" customWidth="1"/>
    <col min="4623" max="4864" width="9.140625" style="11"/>
    <col min="4865" max="4865" width="5.85546875" style="11" customWidth="1"/>
    <col min="4866" max="4866" width="5.7109375" style="11" customWidth="1"/>
    <col min="4867" max="4867" width="7.28515625" style="11" customWidth="1"/>
    <col min="4868" max="4868" width="5" style="11" customWidth="1"/>
    <col min="4869" max="4873" width="5.42578125" style="11" customWidth="1"/>
    <col min="4874" max="4874" width="8.28515625" style="11" customWidth="1"/>
    <col min="4875" max="4875" width="7.5703125" style="11" customWidth="1"/>
    <col min="4876" max="4876" width="9.140625" style="11"/>
    <col min="4877" max="4877" width="5.85546875" style="11" customWidth="1"/>
    <col min="4878" max="4878" width="13.85546875" style="11" customWidth="1"/>
    <col min="4879" max="5120" width="9.140625" style="11"/>
    <col min="5121" max="5121" width="5.85546875" style="11" customWidth="1"/>
    <col min="5122" max="5122" width="5.7109375" style="11" customWidth="1"/>
    <col min="5123" max="5123" width="7.28515625" style="11" customWidth="1"/>
    <col min="5124" max="5124" width="5" style="11" customWidth="1"/>
    <col min="5125" max="5129" width="5.42578125" style="11" customWidth="1"/>
    <col min="5130" max="5130" width="8.28515625" style="11" customWidth="1"/>
    <col min="5131" max="5131" width="7.5703125" style="11" customWidth="1"/>
    <col min="5132" max="5132" width="9.140625" style="11"/>
    <col min="5133" max="5133" width="5.85546875" style="11" customWidth="1"/>
    <col min="5134" max="5134" width="13.85546875" style="11" customWidth="1"/>
    <col min="5135" max="5376" width="9.140625" style="11"/>
    <col min="5377" max="5377" width="5.85546875" style="11" customWidth="1"/>
    <col min="5378" max="5378" width="5.7109375" style="11" customWidth="1"/>
    <col min="5379" max="5379" width="7.28515625" style="11" customWidth="1"/>
    <col min="5380" max="5380" width="5" style="11" customWidth="1"/>
    <col min="5381" max="5385" width="5.42578125" style="11" customWidth="1"/>
    <col min="5386" max="5386" width="8.28515625" style="11" customWidth="1"/>
    <col min="5387" max="5387" width="7.5703125" style="11" customWidth="1"/>
    <col min="5388" max="5388" width="9.140625" style="11"/>
    <col min="5389" max="5389" width="5.85546875" style="11" customWidth="1"/>
    <col min="5390" max="5390" width="13.85546875" style="11" customWidth="1"/>
    <col min="5391" max="5632" width="9.140625" style="11"/>
    <col min="5633" max="5633" width="5.85546875" style="11" customWidth="1"/>
    <col min="5634" max="5634" width="5.7109375" style="11" customWidth="1"/>
    <col min="5635" max="5635" width="7.28515625" style="11" customWidth="1"/>
    <col min="5636" max="5636" width="5" style="11" customWidth="1"/>
    <col min="5637" max="5641" width="5.42578125" style="11" customWidth="1"/>
    <col min="5642" max="5642" width="8.28515625" style="11" customWidth="1"/>
    <col min="5643" max="5643" width="7.5703125" style="11" customWidth="1"/>
    <col min="5644" max="5644" width="9.140625" style="11"/>
    <col min="5645" max="5645" width="5.85546875" style="11" customWidth="1"/>
    <col min="5646" max="5646" width="13.85546875" style="11" customWidth="1"/>
    <col min="5647" max="5888" width="9.140625" style="11"/>
    <col min="5889" max="5889" width="5.85546875" style="11" customWidth="1"/>
    <col min="5890" max="5890" width="5.7109375" style="11" customWidth="1"/>
    <col min="5891" max="5891" width="7.28515625" style="11" customWidth="1"/>
    <col min="5892" max="5892" width="5" style="11" customWidth="1"/>
    <col min="5893" max="5897" width="5.42578125" style="11" customWidth="1"/>
    <col min="5898" max="5898" width="8.28515625" style="11" customWidth="1"/>
    <col min="5899" max="5899" width="7.5703125" style="11" customWidth="1"/>
    <col min="5900" max="5900" width="9.140625" style="11"/>
    <col min="5901" max="5901" width="5.85546875" style="11" customWidth="1"/>
    <col min="5902" max="5902" width="13.85546875" style="11" customWidth="1"/>
    <col min="5903" max="6144" width="9.140625" style="11"/>
    <col min="6145" max="6145" width="5.85546875" style="11" customWidth="1"/>
    <col min="6146" max="6146" width="5.7109375" style="11" customWidth="1"/>
    <col min="6147" max="6147" width="7.28515625" style="11" customWidth="1"/>
    <col min="6148" max="6148" width="5" style="11" customWidth="1"/>
    <col min="6149" max="6153" width="5.42578125" style="11" customWidth="1"/>
    <col min="6154" max="6154" width="8.28515625" style="11" customWidth="1"/>
    <col min="6155" max="6155" width="7.5703125" style="11" customWidth="1"/>
    <col min="6156" max="6156" width="9.140625" style="11"/>
    <col min="6157" max="6157" width="5.85546875" style="11" customWidth="1"/>
    <col min="6158" max="6158" width="13.85546875" style="11" customWidth="1"/>
    <col min="6159" max="6400" width="9.140625" style="11"/>
    <col min="6401" max="6401" width="5.85546875" style="11" customWidth="1"/>
    <col min="6402" max="6402" width="5.7109375" style="11" customWidth="1"/>
    <col min="6403" max="6403" width="7.28515625" style="11" customWidth="1"/>
    <col min="6404" max="6404" width="5" style="11" customWidth="1"/>
    <col min="6405" max="6409" width="5.42578125" style="11" customWidth="1"/>
    <col min="6410" max="6410" width="8.28515625" style="11" customWidth="1"/>
    <col min="6411" max="6411" width="7.5703125" style="11" customWidth="1"/>
    <col min="6412" max="6412" width="9.140625" style="11"/>
    <col min="6413" max="6413" width="5.85546875" style="11" customWidth="1"/>
    <col min="6414" max="6414" width="13.85546875" style="11" customWidth="1"/>
    <col min="6415" max="6656" width="9.140625" style="11"/>
    <col min="6657" max="6657" width="5.85546875" style="11" customWidth="1"/>
    <col min="6658" max="6658" width="5.7109375" style="11" customWidth="1"/>
    <col min="6659" max="6659" width="7.28515625" style="11" customWidth="1"/>
    <col min="6660" max="6660" width="5" style="11" customWidth="1"/>
    <col min="6661" max="6665" width="5.42578125" style="11" customWidth="1"/>
    <col min="6666" max="6666" width="8.28515625" style="11" customWidth="1"/>
    <col min="6667" max="6667" width="7.5703125" style="11" customWidth="1"/>
    <col min="6668" max="6668" width="9.140625" style="11"/>
    <col min="6669" max="6669" width="5.85546875" style="11" customWidth="1"/>
    <col min="6670" max="6670" width="13.85546875" style="11" customWidth="1"/>
    <col min="6671" max="6912" width="9.140625" style="11"/>
    <col min="6913" max="6913" width="5.85546875" style="11" customWidth="1"/>
    <col min="6914" max="6914" width="5.7109375" style="11" customWidth="1"/>
    <col min="6915" max="6915" width="7.28515625" style="11" customWidth="1"/>
    <col min="6916" max="6916" width="5" style="11" customWidth="1"/>
    <col min="6917" max="6921" width="5.42578125" style="11" customWidth="1"/>
    <col min="6922" max="6922" width="8.28515625" style="11" customWidth="1"/>
    <col min="6923" max="6923" width="7.5703125" style="11" customWidth="1"/>
    <col min="6924" max="6924" width="9.140625" style="11"/>
    <col min="6925" max="6925" width="5.85546875" style="11" customWidth="1"/>
    <col min="6926" max="6926" width="13.85546875" style="11" customWidth="1"/>
    <col min="6927" max="7168" width="9.140625" style="11"/>
    <col min="7169" max="7169" width="5.85546875" style="11" customWidth="1"/>
    <col min="7170" max="7170" width="5.7109375" style="11" customWidth="1"/>
    <col min="7171" max="7171" width="7.28515625" style="11" customWidth="1"/>
    <col min="7172" max="7172" width="5" style="11" customWidth="1"/>
    <col min="7173" max="7177" width="5.42578125" style="11" customWidth="1"/>
    <col min="7178" max="7178" width="8.28515625" style="11" customWidth="1"/>
    <col min="7179" max="7179" width="7.5703125" style="11" customWidth="1"/>
    <col min="7180" max="7180" width="9.140625" style="11"/>
    <col min="7181" max="7181" width="5.85546875" style="11" customWidth="1"/>
    <col min="7182" max="7182" width="13.85546875" style="11" customWidth="1"/>
    <col min="7183" max="7424" width="9.140625" style="11"/>
    <col min="7425" max="7425" width="5.85546875" style="11" customWidth="1"/>
    <col min="7426" max="7426" width="5.7109375" style="11" customWidth="1"/>
    <col min="7427" max="7427" width="7.28515625" style="11" customWidth="1"/>
    <col min="7428" max="7428" width="5" style="11" customWidth="1"/>
    <col min="7429" max="7433" width="5.42578125" style="11" customWidth="1"/>
    <col min="7434" max="7434" width="8.28515625" style="11" customWidth="1"/>
    <col min="7435" max="7435" width="7.5703125" style="11" customWidth="1"/>
    <col min="7436" max="7436" width="9.140625" style="11"/>
    <col min="7437" max="7437" width="5.85546875" style="11" customWidth="1"/>
    <col min="7438" max="7438" width="13.85546875" style="11" customWidth="1"/>
    <col min="7439" max="7680" width="9.140625" style="11"/>
    <col min="7681" max="7681" width="5.85546875" style="11" customWidth="1"/>
    <col min="7682" max="7682" width="5.7109375" style="11" customWidth="1"/>
    <col min="7683" max="7683" width="7.28515625" style="11" customWidth="1"/>
    <col min="7684" max="7684" width="5" style="11" customWidth="1"/>
    <col min="7685" max="7689" width="5.42578125" style="11" customWidth="1"/>
    <col min="7690" max="7690" width="8.28515625" style="11" customWidth="1"/>
    <col min="7691" max="7691" width="7.5703125" style="11" customWidth="1"/>
    <col min="7692" max="7692" width="9.140625" style="11"/>
    <col min="7693" max="7693" width="5.85546875" style="11" customWidth="1"/>
    <col min="7694" max="7694" width="13.85546875" style="11" customWidth="1"/>
    <col min="7695" max="7936" width="9.140625" style="11"/>
    <col min="7937" max="7937" width="5.85546875" style="11" customWidth="1"/>
    <col min="7938" max="7938" width="5.7109375" style="11" customWidth="1"/>
    <col min="7939" max="7939" width="7.28515625" style="11" customWidth="1"/>
    <col min="7940" max="7940" width="5" style="11" customWidth="1"/>
    <col min="7941" max="7945" width="5.42578125" style="11" customWidth="1"/>
    <col min="7946" max="7946" width="8.28515625" style="11" customWidth="1"/>
    <col min="7947" max="7947" width="7.5703125" style="11" customWidth="1"/>
    <col min="7948" max="7948" width="9.140625" style="11"/>
    <col min="7949" max="7949" width="5.85546875" style="11" customWidth="1"/>
    <col min="7950" max="7950" width="13.85546875" style="11" customWidth="1"/>
    <col min="7951" max="8192" width="9.140625" style="11"/>
    <col min="8193" max="8193" width="5.85546875" style="11" customWidth="1"/>
    <col min="8194" max="8194" width="5.7109375" style="11" customWidth="1"/>
    <col min="8195" max="8195" width="7.28515625" style="11" customWidth="1"/>
    <col min="8196" max="8196" width="5" style="11" customWidth="1"/>
    <col min="8197" max="8201" width="5.42578125" style="11" customWidth="1"/>
    <col min="8202" max="8202" width="8.28515625" style="11" customWidth="1"/>
    <col min="8203" max="8203" width="7.5703125" style="11" customWidth="1"/>
    <col min="8204" max="8204" width="9.140625" style="11"/>
    <col min="8205" max="8205" width="5.85546875" style="11" customWidth="1"/>
    <col min="8206" max="8206" width="13.85546875" style="11" customWidth="1"/>
    <col min="8207" max="8448" width="9.140625" style="11"/>
    <col min="8449" max="8449" width="5.85546875" style="11" customWidth="1"/>
    <col min="8450" max="8450" width="5.7109375" style="11" customWidth="1"/>
    <col min="8451" max="8451" width="7.28515625" style="11" customWidth="1"/>
    <col min="8452" max="8452" width="5" style="11" customWidth="1"/>
    <col min="8453" max="8457" width="5.42578125" style="11" customWidth="1"/>
    <col min="8458" max="8458" width="8.28515625" style="11" customWidth="1"/>
    <col min="8459" max="8459" width="7.5703125" style="11" customWidth="1"/>
    <col min="8460" max="8460" width="9.140625" style="11"/>
    <col min="8461" max="8461" width="5.85546875" style="11" customWidth="1"/>
    <col min="8462" max="8462" width="13.85546875" style="11" customWidth="1"/>
    <col min="8463" max="8704" width="9.140625" style="11"/>
    <col min="8705" max="8705" width="5.85546875" style="11" customWidth="1"/>
    <col min="8706" max="8706" width="5.7109375" style="11" customWidth="1"/>
    <col min="8707" max="8707" width="7.28515625" style="11" customWidth="1"/>
    <col min="8708" max="8708" width="5" style="11" customWidth="1"/>
    <col min="8709" max="8713" width="5.42578125" style="11" customWidth="1"/>
    <col min="8714" max="8714" width="8.28515625" style="11" customWidth="1"/>
    <col min="8715" max="8715" width="7.5703125" style="11" customWidth="1"/>
    <col min="8716" max="8716" width="9.140625" style="11"/>
    <col min="8717" max="8717" width="5.85546875" style="11" customWidth="1"/>
    <col min="8718" max="8718" width="13.85546875" style="11" customWidth="1"/>
    <col min="8719" max="8960" width="9.140625" style="11"/>
    <col min="8961" max="8961" width="5.85546875" style="11" customWidth="1"/>
    <col min="8962" max="8962" width="5.7109375" style="11" customWidth="1"/>
    <col min="8963" max="8963" width="7.28515625" style="11" customWidth="1"/>
    <col min="8964" max="8964" width="5" style="11" customWidth="1"/>
    <col min="8965" max="8969" width="5.42578125" style="11" customWidth="1"/>
    <col min="8970" max="8970" width="8.28515625" style="11" customWidth="1"/>
    <col min="8971" max="8971" width="7.5703125" style="11" customWidth="1"/>
    <col min="8972" max="8972" width="9.140625" style="11"/>
    <col min="8973" max="8973" width="5.85546875" style="11" customWidth="1"/>
    <col min="8974" max="8974" width="13.85546875" style="11" customWidth="1"/>
    <col min="8975" max="9216" width="9.140625" style="11"/>
    <col min="9217" max="9217" width="5.85546875" style="11" customWidth="1"/>
    <col min="9218" max="9218" width="5.7109375" style="11" customWidth="1"/>
    <col min="9219" max="9219" width="7.28515625" style="11" customWidth="1"/>
    <col min="9220" max="9220" width="5" style="11" customWidth="1"/>
    <col min="9221" max="9225" width="5.42578125" style="11" customWidth="1"/>
    <col min="9226" max="9226" width="8.28515625" style="11" customWidth="1"/>
    <col min="9227" max="9227" width="7.5703125" style="11" customWidth="1"/>
    <col min="9228" max="9228" width="9.140625" style="11"/>
    <col min="9229" max="9229" width="5.85546875" style="11" customWidth="1"/>
    <col min="9230" max="9230" width="13.85546875" style="11" customWidth="1"/>
    <col min="9231" max="9472" width="9.140625" style="11"/>
    <col min="9473" max="9473" width="5.85546875" style="11" customWidth="1"/>
    <col min="9474" max="9474" width="5.7109375" style="11" customWidth="1"/>
    <col min="9475" max="9475" width="7.28515625" style="11" customWidth="1"/>
    <col min="9476" max="9476" width="5" style="11" customWidth="1"/>
    <col min="9477" max="9481" width="5.42578125" style="11" customWidth="1"/>
    <col min="9482" max="9482" width="8.28515625" style="11" customWidth="1"/>
    <col min="9483" max="9483" width="7.5703125" style="11" customWidth="1"/>
    <col min="9484" max="9484" width="9.140625" style="11"/>
    <col min="9485" max="9485" width="5.85546875" style="11" customWidth="1"/>
    <col min="9486" max="9486" width="13.85546875" style="11" customWidth="1"/>
    <col min="9487" max="9728" width="9.140625" style="11"/>
    <col min="9729" max="9729" width="5.85546875" style="11" customWidth="1"/>
    <col min="9730" max="9730" width="5.7109375" style="11" customWidth="1"/>
    <col min="9731" max="9731" width="7.28515625" style="11" customWidth="1"/>
    <col min="9732" max="9732" width="5" style="11" customWidth="1"/>
    <col min="9733" max="9737" width="5.42578125" style="11" customWidth="1"/>
    <col min="9738" max="9738" width="8.28515625" style="11" customWidth="1"/>
    <col min="9739" max="9739" width="7.5703125" style="11" customWidth="1"/>
    <col min="9740" max="9740" width="9.140625" style="11"/>
    <col min="9741" max="9741" width="5.85546875" style="11" customWidth="1"/>
    <col min="9742" max="9742" width="13.85546875" style="11" customWidth="1"/>
    <col min="9743" max="9984" width="9.140625" style="11"/>
    <col min="9985" max="9985" width="5.85546875" style="11" customWidth="1"/>
    <col min="9986" max="9986" width="5.7109375" style="11" customWidth="1"/>
    <col min="9987" max="9987" width="7.28515625" style="11" customWidth="1"/>
    <col min="9988" max="9988" width="5" style="11" customWidth="1"/>
    <col min="9989" max="9993" width="5.42578125" style="11" customWidth="1"/>
    <col min="9994" max="9994" width="8.28515625" style="11" customWidth="1"/>
    <col min="9995" max="9995" width="7.5703125" style="11" customWidth="1"/>
    <col min="9996" max="9996" width="9.140625" style="11"/>
    <col min="9997" max="9997" width="5.85546875" style="11" customWidth="1"/>
    <col min="9998" max="9998" width="13.85546875" style="11" customWidth="1"/>
    <col min="9999" max="10240" width="9.140625" style="11"/>
    <col min="10241" max="10241" width="5.85546875" style="11" customWidth="1"/>
    <col min="10242" max="10242" width="5.7109375" style="11" customWidth="1"/>
    <col min="10243" max="10243" width="7.28515625" style="11" customWidth="1"/>
    <col min="10244" max="10244" width="5" style="11" customWidth="1"/>
    <col min="10245" max="10249" width="5.42578125" style="11" customWidth="1"/>
    <col min="10250" max="10250" width="8.28515625" style="11" customWidth="1"/>
    <col min="10251" max="10251" width="7.5703125" style="11" customWidth="1"/>
    <col min="10252" max="10252" width="9.140625" style="11"/>
    <col min="10253" max="10253" width="5.85546875" style="11" customWidth="1"/>
    <col min="10254" max="10254" width="13.85546875" style="11" customWidth="1"/>
    <col min="10255" max="10496" width="9.140625" style="11"/>
    <col min="10497" max="10497" width="5.85546875" style="11" customWidth="1"/>
    <col min="10498" max="10498" width="5.7109375" style="11" customWidth="1"/>
    <col min="10499" max="10499" width="7.28515625" style="11" customWidth="1"/>
    <col min="10500" max="10500" width="5" style="11" customWidth="1"/>
    <col min="10501" max="10505" width="5.42578125" style="11" customWidth="1"/>
    <col min="10506" max="10506" width="8.28515625" style="11" customWidth="1"/>
    <col min="10507" max="10507" width="7.5703125" style="11" customWidth="1"/>
    <col min="10508" max="10508" width="9.140625" style="11"/>
    <col min="10509" max="10509" width="5.85546875" style="11" customWidth="1"/>
    <col min="10510" max="10510" width="13.85546875" style="11" customWidth="1"/>
    <col min="10511" max="10752" width="9.140625" style="11"/>
    <col min="10753" max="10753" width="5.85546875" style="11" customWidth="1"/>
    <col min="10754" max="10754" width="5.7109375" style="11" customWidth="1"/>
    <col min="10755" max="10755" width="7.28515625" style="11" customWidth="1"/>
    <col min="10756" max="10756" width="5" style="11" customWidth="1"/>
    <col min="10757" max="10761" width="5.42578125" style="11" customWidth="1"/>
    <col min="10762" max="10762" width="8.28515625" style="11" customWidth="1"/>
    <col min="10763" max="10763" width="7.5703125" style="11" customWidth="1"/>
    <col min="10764" max="10764" width="9.140625" style="11"/>
    <col min="10765" max="10765" width="5.85546875" style="11" customWidth="1"/>
    <col min="10766" max="10766" width="13.85546875" style="11" customWidth="1"/>
    <col min="10767" max="11008" width="9.140625" style="11"/>
    <col min="11009" max="11009" width="5.85546875" style="11" customWidth="1"/>
    <col min="11010" max="11010" width="5.7109375" style="11" customWidth="1"/>
    <col min="11011" max="11011" width="7.28515625" style="11" customWidth="1"/>
    <col min="11012" max="11012" width="5" style="11" customWidth="1"/>
    <col min="11013" max="11017" width="5.42578125" style="11" customWidth="1"/>
    <col min="11018" max="11018" width="8.28515625" style="11" customWidth="1"/>
    <col min="11019" max="11019" width="7.5703125" style="11" customWidth="1"/>
    <col min="11020" max="11020" width="9.140625" style="11"/>
    <col min="11021" max="11021" width="5.85546875" style="11" customWidth="1"/>
    <col min="11022" max="11022" width="13.85546875" style="11" customWidth="1"/>
    <col min="11023" max="11264" width="9.140625" style="11"/>
    <col min="11265" max="11265" width="5.85546875" style="11" customWidth="1"/>
    <col min="11266" max="11266" width="5.7109375" style="11" customWidth="1"/>
    <col min="11267" max="11267" width="7.28515625" style="11" customWidth="1"/>
    <col min="11268" max="11268" width="5" style="11" customWidth="1"/>
    <col min="11269" max="11273" width="5.42578125" style="11" customWidth="1"/>
    <col min="11274" max="11274" width="8.28515625" style="11" customWidth="1"/>
    <col min="11275" max="11275" width="7.5703125" style="11" customWidth="1"/>
    <col min="11276" max="11276" width="9.140625" style="11"/>
    <col min="11277" max="11277" width="5.85546875" style="11" customWidth="1"/>
    <col min="11278" max="11278" width="13.85546875" style="11" customWidth="1"/>
    <col min="11279" max="11520" width="9.140625" style="11"/>
    <col min="11521" max="11521" width="5.85546875" style="11" customWidth="1"/>
    <col min="11522" max="11522" width="5.7109375" style="11" customWidth="1"/>
    <col min="11523" max="11523" width="7.28515625" style="11" customWidth="1"/>
    <col min="11524" max="11524" width="5" style="11" customWidth="1"/>
    <col min="11525" max="11529" width="5.42578125" style="11" customWidth="1"/>
    <col min="11530" max="11530" width="8.28515625" style="11" customWidth="1"/>
    <col min="11531" max="11531" width="7.5703125" style="11" customWidth="1"/>
    <col min="11532" max="11532" width="9.140625" style="11"/>
    <col min="11533" max="11533" width="5.85546875" style="11" customWidth="1"/>
    <col min="11534" max="11534" width="13.85546875" style="11" customWidth="1"/>
    <col min="11535" max="11776" width="9.140625" style="11"/>
    <col min="11777" max="11777" width="5.85546875" style="11" customWidth="1"/>
    <col min="11778" max="11778" width="5.7109375" style="11" customWidth="1"/>
    <col min="11779" max="11779" width="7.28515625" style="11" customWidth="1"/>
    <col min="11780" max="11780" width="5" style="11" customWidth="1"/>
    <col min="11781" max="11785" width="5.42578125" style="11" customWidth="1"/>
    <col min="11786" max="11786" width="8.28515625" style="11" customWidth="1"/>
    <col min="11787" max="11787" width="7.5703125" style="11" customWidth="1"/>
    <col min="11788" max="11788" width="9.140625" style="11"/>
    <col min="11789" max="11789" width="5.85546875" style="11" customWidth="1"/>
    <col min="11790" max="11790" width="13.85546875" style="11" customWidth="1"/>
    <col min="11791" max="12032" width="9.140625" style="11"/>
    <col min="12033" max="12033" width="5.85546875" style="11" customWidth="1"/>
    <col min="12034" max="12034" width="5.7109375" style="11" customWidth="1"/>
    <col min="12035" max="12035" width="7.28515625" style="11" customWidth="1"/>
    <col min="12036" max="12036" width="5" style="11" customWidth="1"/>
    <col min="12037" max="12041" width="5.42578125" style="11" customWidth="1"/>
    <col min="12042" max="12042" width="8.28515625" style="11" customWidth="1"/>
    <col min="12043" max="12043" width="7.5703125" style="11" customWidth="1"/>
    <col min="12044" max="12044" width="9.140625" style="11"/>
    <col min="12045" max="12045" width="5.85546875" style="11" customWidth="1"/>
    <col min="12046" max="12046" width="13.85546875" style="11" customWidth="1"/>
    <col min="12047" max="12288" width="9.140625" style="11"/>
    <col min="12289" max="12289" width="5.85546875" style="11" customWidth="1"/>
    <col min="12290" max="12290" width="5.7109375" style="11" customWidth="1"/>
    <col min="12291" max="12291" width="7.28515625" style="11" customWidth="1"/>
    <col min="12292" max="12292" width="5" style="11" customWidth="1"/>
    <col min="12293" max="12297" width="5.42578125" style="11" customWidth="1"/>
    <col min="12298" max="12298" width="8.28515625" style="11" customWidth="1"/>
    <col min="12299" max="12299" width="7.5703125" style="11" customWidth="1"/>
    <col min="12300" max="12300" width="9.140625" style="11"/>
    <col min="12301" max="12301" width="5.85546875" style="11" customWidth="1"/>
    <col min="12302" max="12302" width="13.85546875" style="11" customWidth="1"/>
    <col min="12303" max="12544" width="9.140625" style="11"/>
    <col min="12545" max="12545" width="5.85546875" style="11" customWidth="1"/>
    <col min="12546" max="12546" width="5.7109375" style="11" customWidth="1"/>
    <col min="12547" max="12547" width="7.28515625" style="11" customWidth="1"/>
    <col min="12548" max="12548" width="5" style="11" customWidth="1"/>
    <col min="12549" max="12553" width="5.42578125" style="11" customWidth="1"/>
    <col min="12554" max="12554" width="8.28515625" style="11" customWidth="1"/>
    <col min="12555" max="12555" width="7.5703125" style="11" customWidth="1"/>
    <col min="12556" max="12556" width="9.140625" style="11"/>
    <col min="12557" max="12557" width="5.85546875" style="11" customWidth="1"/>
    <col min="12558" max="12558" width="13.85546875" style="11" customWidth="1"/>
    <col min="12559" max="12800" width="9.140625" style="11"/>
    <col min="12801" max="12801" width="5.85546875" style="11" customWidth="1"/>
    <col min="12802" max="12802" width="5.7109375" style="11" customWidth="1"/>
    <col min="12803" max="12803" width="7.28515625" style="11" customWidth="1"/>
    <col min="12804" max="12804" width="5" style="11" customWidth="1"/>
    <col min="12805" max="12809" width="5.42578125" style="11" customWidth="1"/>
    <col min="12810" max="12810" width="8.28515625" style="11" customWidth="1"/>
    <col min="12811" max="12811" width="7.5703125" style="11" customWidth="1"/>
    <col min="12812" max="12812" width="9.140625" style="11"/>
    <col min="12813" max="12813" width="5.85546875" style="11" customWidth="1"/>
    <col min="12814" max="12814" width="13.85546875" style="11" customWidth="1"/>
    <col min="12815" max="13056" width="9.140625" style="11"/>
    <col min="13057" max="13057" width="5.85546875" style="11" customWidth="1"/>
    <col min="13058" max="13058" width="5.7109375" style="11" customWidth="1"/>
    <col min="13059" max="13059" width="7.28515625" style="11" customWidth="1"/>
    <col min="13060" max="13060" width="5" style="11" customWidth="1"/>
    <col min="13061" max="13065" width="5.42578125" style="11" customWidth="1"/>
    <col min="13066" max="13066" width="8.28515625" style="11" customWidth="1"/>
    <col min="13067" max="13067" width="7.5703125" style="11" customWidth="1"/>
    <col min="13068" max="13068" width="9.140625" style="11"/>
    <col min="13069" max="13069" width="5.85546875" style="11" customWidth="1"/>
    <col min="13070" max="13070" width="13.85546875" style="11" customWidth="1"/>
    <col min="13071" max="13312" width="9.140625" style="11"/>
    <col min="13313" max="13313" width="5.85546875" style="11" customWidth="1"/>
    <col min="13314" max="13314" width="5.7109375" style="11" customWidth="1"/>
    <col min="13315" max="13315" width="7.28515625" style="11" customWidth="1"/>
    <col min="13316" max="13316" width="5" style="11" customWidth="1"/>
    <col min="13317" max="13321" width="5.42578125" style="11" customWidth="1"/>
    <col min="13322" max="13322" width="8.28515625" style="11" customWidth="1"/>
    <col min="13323" max="13323" width="7.5703125" style="11" customWidth="1"/>
    <col min="13324" max="13324" width="9.140625" style="11"/>
    <col min="13325" max="13325" width="5.85546875" style="11" customWidth="1"/>
    <col min="13326" max="13326" width="13.85546875" style="11" customWidth="1"/>
    <col min="13327" max="13568" width="9.140625" style="11"/>
    <col min="13569" max="13569" width="5.85546875" style="11" customWidth="1"/>
    <col min="13570" max="13570" width="5.7109375" style="11" customWidth="1"/>
    <col min="13571" max="13571" width="7.28515625" style="11" customWidth="1"/>
    <col min="13572" max="13572" width="5" style="11" customWidth="1"/>
    <col min="13573" max="13577" width="5.42578125" style="11" customWidth="1"/>
    <col min="13578" max="13578" width="8.28515625" style="11" customWidth="1"/>
    <col min="13579" max="13579" width="7.5703125" style="11" customWidth="1"/>
    <col min="13580" max="13580" width="9.140625" style="11"/>
    <col min="13581" max="13581" width="5.85546875" style="11" customWidth="1"/>
    <col min="13582" max="13582" width="13.85546875" style="11" customWidth="1"/>
    <col min="13583" max="13824" width="9.140625" style="11"/>
    <col min="13825" max="13825" width="5.85546875" style="11" customWidth="1"/>
    <col min="13826" max="13826" width="5.7109375" style="11" customWidth="1"/>
    <col min="13827" max="13827" width="7.28515625" style="11" customWidth="1"/>
    <col min="13828" max="13828" width="5" style="11" customWidth="1"/>
    <col min="13829" max="13833" width="5.42578125" style="11" customWidth="1"/>
    <col min="13834" max="13834" width="8.28515625" style="11" customWidth="1"/>
    <col min="13835" max="13835" width="7.5703125" style="11" customWidth="1"/>
    <col min="13836" max="13836" width="9.140625" style="11"/>
    <col min="13837" max="13837" width="5.85546875" style="11" customWidth="1"/>
    <col min="13838" max="13838" width="13.85546875" style="11" customWidth="1"/>
    <col min="13839" max="14080" width="9.140625" style="11"/>
    <col min="14081" max="14081" width="5.85546875" style="11" customWidth="1"/>
    <col min="14082" max="14082" width="5.7109375" style="11" customWidth="1"/>
    <col min="14083" max="14083" width="7.28515625" style="11" customWidth="1"/>
    <col min="14084" max="14084" width="5" style="11" customWidth="1"/>
    <col min="14085" max="14089" width="5.42578125" style="11" customWidth="1"/>
    <col min="14090" max="14090" width="8.28515625" style="11" customWidth="1"/>
    <col min="14091" max="14091" width="7.5703125" style="11" customWidth="1"/>
    <col min="14092" max="14092" width="9.140625" style="11"/>
    <col min="14093" max="14093" width="5.85546875" style="11" customWidth="1"/>
    <col min="14094" max="14094" width="13.85546875" style="11" customWidth="1"/>
    <col min="14095" max="14336" width="9.140625" style="11"/>
    <col min="14337" max="14337" width="5.85546875" style="11" customWidth="1"/>
    <col min="14338" max="14338" width="5.7109375" style="11" customWidth="1"/>
    <col min="14339" max="14339" width="7.28515625" style="11" customWidth="1"/>
    <col min="14340" max="14340" width="5" style="11" customWidth="1"/>
    <col min="14341" max="14345" width="5.42578125" style="11" customWidth="1"/>
    <col min="14346" max="14346" width="8.28515625" style="11" customWidth="1"/>
    <col min="14347" max="14347" width="7.5703125" style="11" customWidth="1"/>
    <col min="14348" max="14348" width="9.140625" style="11"/>
    <col min="14349" max="14349" width="5.85546875" style="11" customWidth="1"/>
    <col min="14350" max="14350" width="13.85546875" style="11" customWidth="1"/>
    <col min="14351" max="14592" width="9.140625" style="11"/>
    <col min="14593" max="14593" width="5.85546875" style="11" customWidth="1"/>
    <col min="14594" max="14594" width="5.7109375" style="11" customWidth="1"/>
    <col min="14595" max="14595" width="7.28515625" style="11" customWidth="1"/>
    <col min="14596" max="14596" width="5" style="11" customWidth="1"/>
    <col min="14597" max="14601" width="5.42578125" style="11" customWidth="1"/>
    <col min="14602" max="14602" width="8.28515625" style="11" customWidth="1"/>
    <col min="14603" max="14603" width="7.5703125" style="11" customWidth="1"/>
    <col min="14604" max="14604" width="9.140625" style="11"/>
    <col min="14605" max="14605" width="5.85546875" style="11" customWidth="1"/>
    <col min="14606" max="14606" width="13.85546875" style="11" customWidth="1"/>
    <col min="14607" max="14848" width="9.140625" style="11"/>
    <col min="14849" max="14849" width="5.85546875" style="11" customWidth="1"/>
    <col min="14850" max="14850" width="5.7109375" style="11" customWidth="1"/>
    <col min="14851" max="14851" width="7.28515625" style="11" customWidth="1"/>
    <col min="14852" max="14852" width="5" style="11" customWidth="1"/>
    <col min="14853" max="14857" width="5.42578125" style="11" customWidth="1"/>
    <col min="14858" max="14858" width="8.28515625" style="11" customWidth="1"/>
    <col min="14859" max="14859" width="7.5703125" style="11" customWidth="1"/>
    <col min="14860" max="14860" width="9.140625" style="11"/>
    <col min="14861" max="14861" width="5.85546875" style="11" customWidth="1"/>
    <col min="14862" max="14862" width="13.85546875" style="11" customWidth="1"/>
    <col min="14863" max="15104" width="9.140625" style="11"/>
    <col min="15105" max="15105" width="5.85546875" style="11" customWidth="1"/>
    <col min="15106" max="15106" width="5.7109375" style="11" customWidth="1"/>
    <col min="15107" max="15107" width="7.28515625" style="11" customWidth="1"/>
    <col min="15108" max="15108" width="5" style="11" customWidth="1"/>
    <col min="15109" max="15113" width="5.42578125" style="11" customWidth="1"/>
    <col min="15114" max="15114" width="8.28515625" style="11" customWidth="1"/>
    <col min="15115" max="15115" width="7.5703125" style="11" customWidth="1"/>
    <col min="15116" max="15116" width="9.140625" style="11"/>
    <col min="15117" max="15117" width="5.85546875" style="11" customWidth="1"/>
    <col min="15118" max="15118" width="13.85546875" style="11" customWidth="1"/>
    <col min="15119" max="15360" width="9.140625" style="11"/>
    <col min="15361" max="15361" width="5.85546875" style="11" customWidth="1"/>
    <col min="15362" max="15362" width="5.7109375" style="11" customWidth="1"/>
    <col min="15363" max="15363" width="7.28515625" style="11" customWidth="1"/>
    <col min="15364" max="15364" width="5" style="11" customWidth="1"/>
    <col min="15365" max="15369" width="5.42578125" style="11" customWidth="1"/>
    <col min="15370" max="15370" width="8.28515625" style="11" customWidth="1"/>
    <col min="15371" max="15371" width="7.5703125" style="11" customWidth="1"/>
    <col min="15372" max="15372" width="9.140625" style="11"/>
    <col min="15373" max="15373" width="5.85546875" style="11" customWidth="1"/>
    <col min="15374" max="15374" width="13.85546875" style="11" customWidth="1"/>
    <col min="15375" max="15616" width="9.140625" style="11"/>
    <col min="15617" max="15617" width="5.85546875" style="11" customWidth="1"/>
    <col min="15618" max="15618" width="5.7109375" style="11" customWidth="1"/>
    <col min="15619" max="15619" width="7.28515625" style="11" customWidth="1"/>
    <col min="15620" max="15620" width="5" style="11" customWidth="1"/>
    <col min="15621" max="15625" width="5.42578125" style="11" customWidth="1"/>
    <col min="15626" max="15626" width="8.28515625" style="11" customWidth="1"/>
    <col min="15627" max="15627" width="7.5703125" style="11" customWidth="1"/>
    <col min="15628" max="15628" width="9.140625" style="11"/>
    <col min="15629" max="15629" width="5.85546875" style="11" customWidth="1"/>
    <col min="15630" max="15630" width="13.85546875" style="11" customWidth="1"/>
    <col min="15631" max="15872" width="9.140625" style="11"/>
    <col min="15873" max="15873" width="5.85546875" style="11" customWidth="1"/>
    <col min="15874" max="15874" width="5.7109375" style="11" customWidth="1"/>
    <col min="15875" max="15875" width="7.28515625" style="11" customWidth="1"/>
    <col min="15876" max="15876" width="5" style="11" customWidth="1"/>
    <col min="15877" max="15881" width="5.42578125" style="11" customWidth="1"/>
    <col min="15882" max="15882" width="8.28515625" style="11" customWidth="1"/>
    <col min="15883" max="15883" width="7.5703125" style="11" customWidth="1"/>
    <col min="15884" max="15884" width="9.140625" style="11"/>
    <col min="15885" max="15885" width="5.85546875" style="11" customWidth="1"/>
    <col min="15886" max="15886" width="13.85546875" style="11" customWidth="1"/>
    <col min="15887" max="16128" width="9.140625" style="11"/>
    <col min="16129" max="16129" width="5.85546875" style="11" customWidth="1"/>
    <col min="16130" max="16130" width="5.7109375" style="11" customWidth="1"/>
    <col min="16131" max="16131" width="7.28515625" style="11" customWidth="1"/>
    <col min="16132" max="16132" width="5" style="11" customWidth="1"/>
    <col min="16133" max="16137" width="5.42578125" style="11" customWidth="1"/>
    <col min="16138" max="16138" width="8.28515625" style="11" customWidth="1"/>
    <col min="16139" max="16139" width="7.5703125" style="11" customWidth="1"/>
    <col min="16140" max="16140" width="9.140625" style="11"/>
    <col min="16141" max="16141" width="5.85546875" style="11" customWidth="1"/>
    <col min="16142" max="16142" width="13.85546875" style="11" customWidth="1"/>
    <col min="16143" max="16384" width="9.140625" style="11"/>
  </cols>
  <sheetData>
    <row r="1" spans="1:15" ht="15">
      <c r="A1" s="1"/>
      <c r="B1" s="2" t="s">
        <v>0</v>
      </c>
      <c r="C1" s="3"/>
      <c r="D1" s="4"/>
      <c r="E1" s="5"/>
      <c r="F1" s="6"/>
      <c r="G1" s="5"/>
      <c r="H1" s="1"/>
      <c r="I1" s="7"/>
      <c r="J1" s="1"/>
      <c r="K1" s="8"/>
      <c r="L1" s="9"/>
      <c r="M1" s="9"/>
      <c r="N1" s="8"/>
      <c r="O1" s="10"/>
    </row>
    <row r="2" spans="1:15" ht="15">
      <c r="A2" s="12"/>
      <c r="B2" s="2" t="s">
        <v>1</v>
      </c>
      <c r="C2" s="3"/>
      <c r="D2" s="3"/>
      <c r="E2" s="1"/>
      <c r="F2" s="13"/>
      <c r="G2" s="2"/>
      <c r="H2" s="1"/>
      <c r="I2" s="7"/>
      <c r="J2" s="1"/>
      <c r="K2" s="8"/>
      <c r="L2" s="9"/>
      <c r="M2" s="9"/>
      <c r="N2" s="8"/>
      <c r="O2" s="10"/>
    </row>
    <row r="3" spans="1:15" ht="14.25">
      <c r="A3" s="12"/>
      <c r="B3" s="14" t="s">
        <v>2</v>
      </c>
      <c r="C3" s="15"/>
      <c r="D3" s="15"/>
      <c r="E3" s="16"/>
      <c r="F3" s="16"/>
      <c r="G3" s="17"/>
      <c r="H3" s="16"/>
      <c r="I3" s="7"/>
      <c r="J3" s="8"/>
      <c r="K3" s="8"/>
      <c r="L3" s="9"/>
      <c r="M3" s="9"/>
      <c r="N3" s="8"/>
      <c r="O3" s="10"/>
    </row>
    <row r="4" spans="1:15" ht="15">
      <c r="A4" s="18"/>
      <c r="B4" s="2" t="s">
        <v>65</v>
      </c>
      <c r="C4" s="19"/>
      <c r="D4" s="20"/>
      <c r="E4" s="2"/>
      <c r="F4" s="2" t="s">
        <v>4</v>
      </c>
      <c r="G4" s="2"/>
      <c r="H4" s="8"/>
      <c r="I4" s="8"/>
      <c r="J4" s="8"/>
      <c r="K4" s="7" t="s">
        <v>5</v>
      </c>
      <c r="L4" s="9"/>
      <c r="M4" s="9"/>
      <c r="N4" s="8"/>
      <c r="O4" s="10"/>
    </row>
    <row r="5" spans="1:15" ht="4.5" customHeight="1">
      <c r="A5" s="18"/>
      <c r="B5" s="2"/>
      <c r="C5" s="21"/>
      <c r="D5" s="22"/>
      <c r="E5" s="23"/>
      <c r="F5" s="2"/>
      <c r="G5" s="2"/>
      <c r="H5" s="8"/>
      <c r="I5" s="8"/>
      <c r="J5" s="8"/>
      <c r="K5" s="8"/>
      <c r="L5" s="9"/>
      <c r="M5" s="9"/>
      <c r="N5" s="8"/>
      <c r="O5" s="24"/>
    </row>
    <row r="6" spans="1:15" ht="12.75" customHeight="1">
      <c r="A6" s="25"/>
      <c r="B6" s="26"/>
      <c r="C6" s="27"/>
      <c r="D6" s="28"/>
      <c r="E6" s="29" t="s">
        <v>6</v>
      </c>
      <c r="F6" s="30"/>
      <c r="G6" s="30"/>
      <c r="H6" s="30"/>
      <c r="I6" s="30"/>
      <c r="J6" s="26"/>
      <c r="K6" s="26"/>
      <c r="L6" s="31"/>
      <c r="M6" s="32" t="s">
        <v>7</v>
      </c>
      <c r="N6" s="33" t="s">
        <v>8</v>
      </c>
      <c r="O6" s="33"/>
    </row>
    <row r="7" spans="1:15" ht="16.5" customHeight="1" thickBot="1">
      <c r="A7" s="34" t="s">
        <v>9</v>
      </c>
      <c r="B7" s="35" t="s">
        <v>10</v>
      </c>
      <c r="C7" s="36" t="s">
        <v>11</v>
      </c>
      <c r="D7" s="37" t="s">
        <v>12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/>
      <c r="K7" s="39"/>
      <c r="L7" s="40" t="s">
        <v>13</v>
      </c>
      <c r="M7" s="41" t="s">
        <v>14</v>
      </c>
      <c r="N7" s="42"/>
      <c r="O7" s="42"/>
    </row>
    <row r="8" spans="1:15" ht="15">
      <c r="A8" s="43">
        <v>1</v>
      </c>
      <c r="B8" s="44" t="s">
        <v>25</v>
      </c>
      <c r="C8" s="43"/>
      <c r="D8" s="20"/>
      <c r="E8" s="44"/>
      <c r="F8" s="45">
        <v>2007</v>
      </c>
      <c r="G8" s="46"/>
      <c r="H8" s="44"/>
      <c r="I8" s="44"/>
      <c r="J8" s="44"/>
      <c r="K8" s="43"/>
      <c r="L8" s="47">
        <f>SUM(K16)</f>
        <v>274.39999999999998</v>
      </c>
      <c r="M8" s="43" t="s">
        <v>56</v>
      </c>
      <c r="N8" s="59" t="s">
        <v>26</v>
      </c>
      <c r="O8" s="60"/>
    </row>
    <row r="9" spans="1:15">
      <c r="A9" s="49"/>
      <c r="B9" s="50" t="s">
        <v>66</v>
      </c>
      <c r="C9" s="43" t="s">
        <v>17</v>
      </c>
      <c r="D9" s="51">
        <v>1.7</v>
      </c>
      <c r="E9" s="52">
        <v>7</v>
      </c>
      <c r="F9" s="52">
        <v>7</v>
      </c>
      <c r="G9" s="52">
        <v>7</v>
      </c>
      <c r="H9" s="52">
        <v>7</v>
      </c>
      <c r="I9" s="52">
        <v>6.5</v>
      </c>
      <c r="J9" s="53">
        <f t="shared" ref="J9:J15" si="0">(SUM(E9:I9) -MAX(E9:I9)-MIN(E9:I9))</f>
        <v>21</v>
      </c>
      <c r="K9" s="53">
        <f t="shared" ref="K9:K15" si="1">(SUM(E9:I9) -MAX(E9:I9)-MIN(E9:I9))*D9</f>
        <v>35.699999999999996</v>
      </c>
      <c r="L9" s="54">
        <f t="shared" ref="L9:L15" si="2">L8</f>
        <v>274.39999999999998</v>
      </c>
      <c r="M9" s="49"/>
      <c r="N9" s="61"/>
      <c r="O9" s="56"/>
    </row>
    <row r="10" spans="1:15">
      <c r="A10" s="49"/>
      <c r="B10" s="50" t="s">
        <v>67</v>
      </c>
      <c r="C10" s="43" t="s">
        <v>19</v>
      </c>
      <c r="D10" s="51">
        <v>1.8</v>
      </c>
      <c r="E10" s="52">
        <v>7.5</v>
      </c>
      <c r="F10" s="52">
        <v>7</v>
      </c>
      <c r="G10" s="52">
        <v>7</v>
      </c>
      <c r="H10" s="52">
        <v>7</v>
      </c>
      <c r="I10" s="52">
        <v>7.5</v>
      </c>
      <c r="J10" s="53">
        <f t="shared" si="0"/>
        <v>21.5</v>
      </c>
      <c r="K10" s="53">
        <f t="shared" si="1"/>
        <v>38.700000000000003</v>
      </c>
      <c r="L10" s="54">
        <f t="shared" si="2"/>
        <v>274.39999999999998</v>
      </c>
      <c r="M10" s="49"/>
      <c r="N10" s="61"/>
      <c r="O10" s="56"/>
    </row>
    <row r="11" spans="1:15">
      <c r="A11" s="49"/>
      <c r="B11" s="50" t="s">
        <v>67</v>
      </c>
      <c r="C11" s="43" t="s">
        <v>20</v>
      </c>
      <c r="D11" s="51">
        <v>1.9</v>
      </c>
      <c r="E11" s="52">
        <v>6</v>
      </c>
      <c r="F11" s="52">
        <v>6.5</v>
      </c>
      <c r="G11" s="52">
        <v>6.5</v>
      </c>
      <c r="H11" s="52">
        <v>7</v>
      </c>
      <c r="I11" s="52">
        <v>6</v>
      </c>
      <c r="J11" s="53">
        <f t="shared" si="0"/>
        <v>19</v>
      </c>
      <c r="K11" s="53">
        <f t="shared" si="1"/>
        <v>36.1</v>
      </c>
      <c r="L11" s="54">
        <f t="shared" si="2"/>
        <v>274.39999999999998</v>
      </c>
      <c r="M11" s="49"/>
      <c r="N11" s="61"/>
      <c r="O11" s="56"/>
    </row>
    <row r="12" spans="1:15">
      <c r="A12" s="49"/>
      <c r="B12" s="50" t="s">
        <v>66</v>
      </c>
      <c r="C12" s="43" t="s">
        <v>29</v>
      </c>
      <c r="D12" s="51">
        <v>2.2000000000000002</v>
      </c>
      <c r="E12" s="52">
        <v>6.5</v>
      </c>
      <c r="F12" s="52">
        <v>6.5</v>
      </c>
      <c r="G12" s="52">
        <v>6</v>
      </c>
      <c r="H12" s="52">
        <v>6.5</v>
      </c>
      <c r="I12" s="52">
        <v>6</v>
      </c>
      <c r="J12" s="53">
        <f t="shared" si="0"/>
        <v>19</v>
      </c>
      <c r="K12" s="53">
        <f t="shared" si="1"/>
        <v>41.800000000000004</v>
      </c>
      <c r="L12" s="54">
        <f t="shared" si="2"/>
        <v>274.39999999999998</v>
      </c>
      <c r="M12" s="49"/>
      <c r="N12" s="61"/>
      <c r="O12" s="56"/>
    </row>
    <row r="13" spans="1:15">
      <c r="A13" s="49"/>
      <c r="B13" s="50" t="s">
        <v>66</v>
      </c>
      <c r="C13" s="43" t="s">
        <v>58</v>
      </c>
      <c r="D13" s="51">
        <v>2.4</v>
      </c>
      <c r="E13" s="52">
        <v>6</v>
      </c>
      <c r="F13" s="52">
        <v>6</v>
      </c>
      <c r="G13" s="52">
        <v>6</v>
      </c>
      <c r="H13" s="52">
        <v>6</v>
      </c>
      <c r="I13" s="52">
        <v>5.5</v>
      </c>
      <c r="J13" s="53">
        <f t="shared" si="0"/>
        <v>18</v>
      </c>
      <c r="K13" s="53">
        <f t="shared" si="1"/>
        <v>43.199999999999996</v>
      </c>
      <c r="L13" s="54">
        <f t="shared" si="2"/>
        <v>274.39999999999998</v>
      </c>
      <c r="M13" s="49"/>
      <c r="N13" s="61"/>
      <c r="O13" s="56"/>
    </row>
    <row r="14" spans="1:15">
      <c r="A14" s="49"/>
      <c r="B14" s="50" t="s">
        <v>66</v>
      </c>
      <c r="C14" s="43" t="s">
        <v>30</v>
      </c>
      <c r="D14" s="51">
        <v>2.4</v>
      </c>
      <c r="E14" s="52">
        <v>6.5</v>
      </c>
      <c r="F14" s="52">
        <v>6</v>
      </c>
      <c r="G14" s="52">
        <v>6.5</v>
      </c>
      <c r="H14" s="52">
        <v>6</v>
      </c>
      <c r="I14" s="52">
        <v>6</v>
      </c>
      <c r="J14" s="53">
        <f t="shared" si="0"/>
        <v>18.5</v>
      </c>
      <c r="K14" s="53">
        <f t="shared" si="1"/>
        <v>44.4</v>
      </c>
      <c r="L14" s="54">
        <f t="shared" si="2"/>
        <v>274.39999999999998</v>
      </c>
      <c r="M14" s="49"/>
      <c r="N14" s="61"/>
      <c r="O14" s="56"/>
    </row>
    <row r="15" spans="1:15">
      <c r="A15" s="49"/>
      <c r="B15" s="50" t="s">
        <v>66</v>
      </c>
      <c r="C15" s="43" t="s">
        <v>59</v>
      </c>
      <c r="D15" s="51">
        <v>2.2999999999999998</v>
      </c>
      <c r="E15" s="52">
        <v>5</v>
      </c>
      <c r="F15" s="52">
        <v>5</v>
      </c>
      <c r="G15" s="52">
        <v>5</v>
      </c>
      <c r="H15" s="52">
        <v>5.5</v>
      </c>
      <c r="I15" s="52">
        <v>5</v>
      </c>
      <c r="J15" s="53">
        <f t="shared" si="0"/>
        <v>15</v>
      </c>
      <c r="K15" s="53">
        <f t="shared" si="1"/>
        <v>34.5</v>
      </c>
      <c r="L15" s="54">
        <f t="shared" si="2"/>
        <v>274.39999999999998</v>
      </c>
      <c r="M15" s="49"/>
      <c r="N15" s="61"/>
      <c r="O15" s="56"/>
    </row>
    <row r="16" spans="1:15" ht="14.25">
      <c r="A16" s="49"/>
      <c r="B16" s="56"/>
      <c r="C16" s="43"/>
      <c r="D16" s="51"/>
      <c r="E16" s="52">
        <v>5</v>
      </c>
      <c r="F16" s="52"/>
      <c r="G16" s="52"/>
      <c r="H16" s="52"/>
      <c r="I16" s="52"/>
      <c r="J16" s="53"/>
      <c r="K16" s="53">
        <f>SUM(K9:K15)</f>
        <v>274.39999999999998</v>
      </c>
      <c r="L16" s="57"/>
      <c r="M16" s="57"/>
      <c r="N16" s="61"/>
      <c r="O16" s="56"/>
    </row>
    <row r="17" spans="1:16" ht="15">
      <c r="A17" s="43">
        <v>2</v>
      </c>
      <c r="B17" s="44" t="s">
        <v>55</v>
      </c>
      <c r="C17" s="43"/>
      <c r="D17" s="45"/>
      <c r="E17" s="44"/>
      <c r="F17" s="44">
        <v>2004</v>
      </c>
      <c r="G17" s="46"/>
      <c r="H17" s="44"/>
      <c r="I17" s="44"/>
      <c r="J17" s="44"/>
      <c r="K17" s="43"/>
      <c r="L17" s="47">
        <f>SUM(K25)</f>
        <v>267.85000000000002</v>
      </c>
      <c r="M17" s="43" t="s">
        <v>56</v>
      </c>
      <c r="N17" s="59" t="s">
        <v>26</v>
      </c>
      <c r="O17" s="60"/>
    </row>
    <row r="18" spans="1:16">
      <c r="A18" s="49"/>
      <c r="B18" s="50" t="s">
        <v>67</v>
      </c>
      <c r="C18" s="43" t="s">
        <v>17</v>
      </c>
      <c r="D18" s="51">
        <v>1.6</v>
      </c>
      <c r="E18" s="52">
        <v>5</v>
      </c>
      <c r="F18" s="52">
        <v>5.5</v>
      </c>
      <c r="G18" s="52">
        <v>5</v>
      </c>
      <c r="H18" s="52">
        <v>5.5</v>
      </c>
      <c r="I18" s="52">
        <v>5.5</v>
      </c>
      <c r="J18" s="53">
        <f t="shared" ref="J18:J24" si="3">(SUM(E18:I18) -MAX(E18:I18)-MIN(E18:I18))</f>
        <v>16</v>
      </c>
      <c r="K18" s="53">
        <f t="shared" ref="K18:K24" si="4">(SUM(E18:I18) -MAX(E18:I18)-MIN(E18:I18))*D18</f>
        <v>25.6</v>
      </c>
      <c r="L18" s="54">
        <f t="shared" ref="L18:L24" si="5">L17</f>
        <v>267.85000000000002</v>
      </c>
      <c r="M18" s="49"/>
      <c r="N18" s="61"/>
      <c r="O18" s="56"/>
    </row>
    <row r="19" spans="1:16">
      <c r="A19" s="49"/>
      <c r="B19" s="50" t="s">
        <v>67</v>
      </c>
      <c r="C19" s="43" t="s">
        <v>19</v>
      </c>
      <c r="D19" s="51">
        <v>1.8</v>
      </c>
      <c r="E19" s="52">
        <v>6.5</v>
      </c>
      <c r="F19" s="52">
        <v>7</v>
      </c>
      <c r="G19" s="52">
        <v>7</v>
      </c>
      <c r="H19" s="52">
        <v>7</v>
      </c>
      <c r="I19" s="52">
        <v>7</v>
      </c>
      <c r="J19" s="53">
        <f t="shared" si="3"/>
        <v>21</v>
      </c>
      <c r="K19" s="53">
        <f t="shared" si="4"/>
        <v>37.800000000000004</v>
      </c>
      <c r="L19" s="54">
        <f t="shared" si="5"/>
        <v>267.85000000000002</v>
      </c>
      <c r="M19" s="49"/>
      <c r="N19" s="61"/>
      <c r="O19" s="56"/>
    </row>
    <row r="20" spans="1:16">
      <c r="A20" s="49"/>
      <c r="B20" s="50" t="s">
        <v>67</v>
      </c>
      <c r="C20" s="43" t="s">
        <v>20</v>
      </c>
      <c r="D20" s="51">
        <v>1.9</v>
      </c>
      <c r="E20" s="52">
        <v>5</v>
      </c>
      <c r="F20" s="52">
        <v>6</v>
      </c>
      <c r="G20" s="52">
        <v>5.5</v>
      </c>
      <c r="H20" s="52">
        <v>6</v>
      </c>
      <c r="I20" s="52">
        <v>5.5</v>
      </c>
      <c r="J20" s="53">
        <f t="shared" si="3"/>
        <v>17</v>
      </c>
      <c r="K20" s="53">
        <f t="shared" si="4"/>
        <v>32.299999999999997</v>
      </c>
      <c r="L20" s="54">
        <f t="shared" si="5"/>
        <v>267.85000000000002</v>
      </c>
      <c r="M20" s="49"/>
      <c r="N20" s="61"/>
      <c r="O20" s="56"/>
    </row>
    <row r="21" spans="1:16">
      <c r="A21" s="49"/>
      <c r="B21" s="50" t="s">
        <v>66</v>
      </c>
      <c r="C21" s="43" t="s">
        <v>29</v>
      </c>
      <c r="D21" s="51">
        <v>2.2000000000000002</v>
      </c>
      <c r="E21" s="52">
        <v>6</v>
      </c>
      <c r="F21" s="52">
        <v>6</v>
      </c>
      <c r="G21" s="52">
        <v>6</v>
      </c>
      <c r="H21" s="52">
        <v>6</v>
      </c>
      <c r="I21" s="52">
        <v>5.5</v>
      </c>
      <c r="J21" s="53">
        <f t="shared" si="3"/>
        <v>18</v>
      </c>
      <c r="K21" s="53">
        <f t="shared" si="4"/>
        <v>39.6</v>
      </c>
      <c r="L21" s="54">
        <f t="shared" si="5"/>
        <v>267.85000000000002</v>
      </c>
      <c r="M21" s="49"/>
      <c r="N21" s="61"/>
      <c r="O21" s="56"/>
    </row>
    <row r="22" spans="1:16">
      <c r="A22" s="49"/>
      <c r="B22" s="50" t="s">
        <v>66</v>
      </c>
      <c r="C22" s="43" t="s">
        <v>58</v>
      </c>
      <c r="D22" s="51">
        <v>2.4</v>
      </c>
      <c r="E22" s="52">
        <v>7</v>
      </c>
      <c r="F22" s="52">
        <v>7</v>
      </c>
      <c r="G22" s="52">
        <v>6.5</v>
      </c>
      <c r="H22" s="52">
        <v>7</v>
      </c>
      <c r="I22" s="52">
        <v>7</v>
      </c>
      <c r="J22" s="53">
        <f t="shared" si="3"/>
        <v>21</v>
      </c>
      <c r="K22" s="53">
        <f t="shared" si="4"/>
        <v>50.4</v>
      </c>
      <c r="L22" s="54">
        <f t="shared" si="5"/>
        <v>267.85000000000002</v>
      </c>
      <c r="M22" s="49"/>
      <c r="N22" s="61"/>
      <c r="O22" s="56"/>
    </row>
    <row r="23" spans="1:16">
      <c r="A23" s="49"/>
      <c r="B23" s="50" t="s">
        <v>66</v>
      </c>
      <c r="C23" s="43" t="s">
        <v>30</v>
      </c>
      <c r="D23" s="51">
        <v>2.4</v>
      </c>
      <c r="E23" s="52">
        <v>5.5</v>
      </c>
      <c r="F23" s="52">
        <v>6</v>
      </c>
      <c r="G23" s="52">
        <v>5.5</v>
      </c>
      <c r="H23" s="52">
        <v>5.5</v>
      </c>
      <c r="I23" s="52">
        <v>5.5</v>
      </c>
      <c r="J23" s="53">
        <f t="shared" si="3"/>
        <v>16.5</v>
      </c>
      <c r="K23" s="53">
        <f t="shared" si="4"/>
        <v>39.6</v>
      </c>
      <c r="L23" s="54">
        <f t="shared" si="5"/>
        <v>267.85000000000002</v>
      </c>
      <c r="M23" s="49"/>
      <c r="N23" s="61"/>
      <c r="O23" s="56"/>
    </row>
    <row r="24" spans="1:16">
      <c r="A24" s="49"/>
      <c r="B24" s="50" t="s">
        <v>66</v>
      </c>
      <c r="C24" s="43" t="s">
        <v>59</v>
      </c>
      <c r="D24" s="51">
        <v>2.2999999999999998</v>
      </c>
      <c r="E24" s="52">
        <v>6</v>
      </c>
      <c r="F24" s="52">
        <v>6</v>
      </c>
      <c r="G24" s="52">
        <v>5.5</v>
      </c>
      <c r="H24" s="52">
        <v>6.5</v>
      </c>
      <c r="I24" s="52">
        <v>7</v>
      </c>
      <c r="J24" s="53">
        <f t="shared" si="3"/>
        <v>18.5</v>
      </c>
      <c r="K24" s="53">
        <f t="shared" si="4"/>
        <v>42.55</v>
      </c>
      <c r="L24" s="54">
        <f t="shared" si="5"/>
        <v>267.85000000000002</v>
      </c>
      <c r="M24" s="49"/>
      <c r="N24" s="61"/>
      <c r="O24" s="56"/>
    </row>
    <row r="25" spans="1:16" ht="14.25">
      <c r="A25" s="49"/>
      <c r="B25" s="56"/>
      <c r="C25" s="43"/>
      <c r="D25" s="51"/>
      <c r="E25" s="52"/>
      <c r="F25" s="52"/>
      <c r="G25" s="52"/>
      <c r="H25" s="52"/>
      <c r="I25" s="52"/>
      <c r="J25" s="53"/>
      <c r="K25" s="53">
        <f>SUM(K18:K24)</f>
        <v>267.85000000000002</v>
      </c>
      <c r="L25" s="57"/>
      <c r="M25" s="57"/>
      <c r="N25" s="61"/>
      <c r="O25" s="56"/>
    </row>
    <row r="26" spans="1:16" ht="15">
      <c r="A26" s="43">
        <v>3</v>
      </c>
      <c r="B26" s="44" t="s">
        <v>15</v>
      </c>
      <c r="C26" s="43"/>
      <c r="D26" s="45"/>
      <c r="E26" s="44"/>
      <c r="F26" s="44">
        <v>2006</v>
      </c>
      <c r="G26" s="46"/>
      <c r="H26" s="44"/>
      <c r="I26" s="44"/>
      <c r="J26" s="44"/>
      <c r="K26" s="43"/>
      <c r="L26" s="47">
        <f>SUM(K34)</f>
        <v>255.95</v>
      </c>
      <c r="M26" s="43" t="s">
        <v>56</v>
      </c>
      <c r="N26" s="59" t="s">
        <v>26</v>
      </c>
      <c r="P26" s="56"/>
    </row>
    <row r="27" spans="1:16">
      <c r="A27" s="49"/>
      <c r="B27" s="50" t="s">
        <v>66</v>
      </c>
      <c r="C27" s="43" t="s">
        <v>17</v>
      </c>
      <c r="D27" s="51">
        <v>1.7</v>
      </c>
      <c r="E27" s="52">
        <v>7.5</v>
      </c>
      <c r="F27" s="52">
        <v>8</v>
      </c>
      <c r="G27" s="52">
        <v>7.5</v>
      </c>
      <c r="H27" s="52">
        <v>7</v>
      </c>
      <c r="I27" s="52">
        <v>7.5</v>
      </c>
      <c r="J27" s="53">
        <f t="shared" ref="J27:J33" si="6">(SUM(E27:I27) -MAX(E27:I27)-MIN(E27:I27))</f>
        <v>22.5</v>
      </c>
      <c r="K27" s="53">
        <f t="shared" ref="K27:K33" si="7">(SUM(E27:I27) -MAX(E27:I27)-MIN(E27:I27))*D27</f>
        <v>38.25</v>
      </c>
      <c r="L27" s="54">
        <f t="shared" ref="L27:L33" si="8">L26</f>
        <v>255.95</v>
      </c>
      <c r="M27" s="49"/>
      <c r="N27" s="61"/>
      <c r="O27" s="56"/>
    </row>
    <row r="28" spans="1:16">
      <c r="A28" s="49"/>
      <c r="B28" s="50" t="s">
        <v>67</v>
      </c>
      <c r="C28" s="43" t="s">
        <v>19</v>
      </c>
      <c r="D28" s="51">
        <v>1.8</v>
      </c>
      <c r="E28" s="52">
        <v>6.5</v>
      </c>
      <c r="F28" s="52">
        <v>6</v>
      </c>
      <c r="G28" s="52">
        <v>6</v>
      </c>
      <c r="H28" s="52">
        <v>6.5</v>
      </c>
      <c r="I28" s="52">
        <v>5.5</v>
      </c>
      <c r="J28" s="53">
        <f t="shared" si="6"/>
        <v>18.5</v>
      </c>
      <c r="K28" s="53">
        <f t="shared" si="7"/>
        <v>33.300000000000004</v>
      </c>
      <c r="L28" s="54">
        <f t="shared" si="8"/>
        <v>255.95</v>
      </c>
      <c r="M28" s="49"/>
      <c r="N28" s="61"/>
      <c r="O28" s="60"/>
    </row>
    <row r="29" spans="1:16">
      <c r="A29" s="49"/>
      <c r="B29" s="50" t="s">
        <v>67</v>
      </c>
      <c r="C29" s="43" t="s">
        <v>20</v>
      </c>
      <c r="D29" s="51">
        <v>1.9</v>
      </c>
      <c r="E29" s="52">
        <v>5.5</v>
      </c>
      <c r="F29" s="52">
        <v>5</v>
      </c>
      <c r="G29" s="52">
        <v>5</v>
      </c>
      <c r="H29" s="52">
        <v>6</v>
      </c>
      <c r="I29" s="52">
        <v>5</v>
      </c>
      <c r="J29" s="53">
        <f t="shared" si="6"/>
        <v>15.5</v>
      </c>
      <c r="K29" s="53">
        <f t="shared" si="7"/>
        <v>29.45</v>
      </c>
      <c r="L29" s="54">
        <f t="shared" si="8"/>
        <v>255.95</v>
      </c>
      <c r="M29" s="49"/>
      <c r="N29" s="61"/>
      <c r="O29" s="56"/>
    </row>
    <row r="30" spans="1:16">
      <c r="A30" s="49"/>
      <c r="B30" s="50" t="s">
        <v>66</v>
      </c>
      <c r="C30" s="43" t="s">
        <v>29</v>
      </c>
      <c r="D30" s="51">
        <v>2.2000000000000002</v>
      </c>
      <c r="E30" s="52">
        <v>5.5</v>
      </c>
      <c r="F30" s="52">
        <v>6</v>
      </c>
      <c r="G30" s="52">
        <v>5</v>
      </c>
      <c r="H30" s="52">
        <v>5.5</v>
      </c>
      <c r="I30" s="52">
        <v>5.5</v>
      </c>
      <c r="J30" s="53">
        <f t="shared" si="6"/>
        <v>16.5</v>
      </c>
      <c r="K30" s="53">
        <f t="shared" si="7"/>
        <v>36.300000000000004</v>
      </c>
      <c r="L30" s="54">
        <f t="shared" si="8"/>
        <v>255.95</v>
      </c>
      <c r="M30" s="49"/>
      <c r="N30" s="61"/>
      <c r="O30" s="56"/>
    </row>
    <row r="31" spans="1:16">
      <c r="A31" s="49"/>
      <c r="B31" s="50" t="s">
        <v>66</v>
      </c>
      <c r="C31" s="43" t="s">
        <v>58</v>
      </c>
      <c r="D31" s="51">
        <v>2.4</v>
      </c>
      <c r="E31" s="52">
        <v>6</v>
      </c>
      <c r="F31" s="52">
        <v>6.5</v>
      </c>
      <c r="G31" s="52">
        <v>6</v>
      </c>
      <c r="H31" s="52">
        <v>6</v>
      </c>
      <c r="I31" s="52">
        <v>5.5</v>
      </c>
      <c r="J31" s="53">
        <f t="shared" si="6"/>
        <v>18</v>
      </c>
      <c r="K31" s="53">
        <f t="shared" si="7"/>
        <v>43.199999999999996</v>
      </c>
      <c r="L31" s="54">
        <f t="shared" si="8"/>
        <v>255.95</v>
      </c>
      <c r="M31" s="49"/>
      <c r="N31" s="61"/>
      <c r="O31" s="56"/>
    </row>
    <row r="32" spans="1:16">
      <c r="A32" s="49"/>
      <c r="B32" s="50" t="s">
        <v>67</v>
      </c>
      <c r="C32" s="43" t="s">
        <v>68</v>
      </c>
      <c r="D32" s="51">
        <v>2.4</v>
      </c>
      <c r="E32" s="52">
        <v>6</v>
      </c>
      <c r="F32" s="52">
        <v>6.5</v>
      </c>
      <c r="G32" s="52">
        <v>6</v>
      </c>
      <c r="H32" s="52">
        <v>6</v>
      </c>
      <c r="I32" s="52">
        <v>6.5</v>
      </c>
      <c r="J32" s="53">
        <f t="shared" si="6"/>
        <v>18.5</v>
      </c>
      <c r="K32" s="53">
        <f t="shared" si="7"/>
        <v>44.4</v>
      </c>
      <c r="L32" s="54">
        <f t="shared" si="8"/>
        <v>255.95</v>
      </c>
      <c r="M32" s="49"/>
      <c r="N32" s="61"/>
      <c r="O32" s="56"/>
    </row>
    <row r="33" spans="1:15">
      <c r="A33" s="49"/>
      <c r="B33" s="50" t="s">
        <v>66</v>
      </c>
      <c r="C33" s="43" t="s">
        <v>59</v>
      </c>
      <c r="D33" s="51">
        <v>2.2999999999999998</v>
      </c>
      <c r="E33" s="52">
        <v>4.5</v>
      </c>
      <c r="F33" s="52">
        <v>4</v>
      </c>
      <c r="G33" s="52">
        <v>4.5</v>
      </c>
      <c r="H33" s="52">
        <v>4.5</v>
      </c>
      <c r="I33" s="52">
        <v>5.5</v>
      </c>
      <c r="J33" s="53">
        <f t="shared" si="6"/>
        <v>13.5</v>
      </c>
      <c r="K33" s="53">
        <f t="shared" si="7"/>
        <v>31.049999999999997</v>
      </c>
      <c r="L33" s="54">
        <f t="shared" si="8"/>
        <v>255.95</v>
      </c>
      <c r="M33" s="49"/>
      <c r="N33" s="61"/>
      <c r="O33" s="56"/>
    </row>
    <row r="34" spans="1:15" ht="14.25">
      <c r="A34" s="49"/>
      <c r="B34" s="56"/>
      <c r="C34" s="43"/>
      <c r="D34" s="51"/>
      <c r="E34" s="52"/>
      <c r="F34" s="52"/>
      <c r="G34" s="52"/>
      <c r="H34" s="52"/>
      <c r="I34" s="52"/>
      <c r="J34" s="53"/>
      <c r="K34" s="53">
        <f>SUM(K27:K33)</f>
        <v>255.95</v>
      </c>
      <c r="L34" s="57"/>
      <c r="M34" s="57"/>
      <c r="N34" s="61"/>
      <c r="O34" s="56"/>
    </row>
    <row r="35" spans="1:15" ht="15">
      <c r="A35" s="43">
        <v>4</v>
      </c>
      <c r="B35" s="44" t="s">
        <v>47</v>
      </c>
      <c r="C35" s="43"/>
      <c r="D35" s="45"/>
      <c r="E35" s="44"/>
      <c r="F35" s="44">
        <v>2007</v>
      </c>
      <c r="G35" s="46"/>
      <c r="H35" s="44"/>
      <c r="I35" s="44"/>
      <c r="J35" s="44"/>
      <c r="K35" s="43"/>
      <c r="L35" s="47">
        <f>SUM(K43)</f>
        <v>246.85000000000002</v>
      </c>
      <c r="M35" s="43" t="s">
        <v>56</v>
      </c>
      <c r="N35" s="59" t="s">
        <v>32</v>
      </c>
      <c r="O35" s="60"/>
    </row>
    <row r="36" spans="1:15">
      <c r="A36" s="49"/>
      <c r="B36" s="50" t="s">
        <v>67</v>
      </c>
      <c r="C36" s="43" t="s">
        <v>17</v>
      </c>
      <c r="D36" s="51">
        <v>1.6</v>
      </c>
      <c r="E36" s="52">
        <v>6.5</v>
      </c>
      <c r="F36" s="52">
        <v>6</v>
      </c>
      <c r="G36" s="52">
        <v>6.5</v>
      </c>
      <c r="H36" s="52">
        <v>6</v>
      </c>
      <c r="I36" s="52">
        <v>7</v>
      </c>
      <c r="J36" s="53">
        <f t="shared" ref="J36:J42" si="9">(SUM(E36:I36) -MAX(E36:I36)-MIN(E36:I36))</f>
        <v>19</v>
      </c>
      <c r="K36" s="53">
        <f t="shared" ref="K36:K42" si="10">(SUM(E36:I36) -MAX(E36:I36)-MIN(E36:I36))*D36</f>
        <v>30.400000000000002</v>
      </c>
      <c r="L36" s="54">
        <f t="shared" ref="L36:L42" si="11">L35</f>
        <v>246.85000000000002</v>
      </c>
      <c r="M36" s="49"/>
      <c r="N36" s="61"/>
      <c r="O36" s="56"/>
    </row>
    <row r="37" spans="1:15">
      <c r="A37" s="49"/>
      <c r="B37" s="50" t="s">
        <v>67</v>
      </c>
      <c r="C37" s="43" t="s">
        <v>58</v>
      </c>
      <c r="D37" s="51">
        <v>2.1</v>
      </c>
      <c r="E37" s="52">
        <v>6.5</v>
      </c>
      <c r="F37" s="52">
        <v>6.5</v>
      </c>
      <c r="G37" s="52">
        <v>6.5</v>
      </c>
      <c r="H37" s="52">
        <v>7</v>
      </c>
      <c r="I37" s="52">
        <v>6.5</v>
      </c>
      <c r="J37" s="53">
        <f t="shared" si="9"/>
        <v>19.5</v>
      </c>
      <c r="K37" s="53">
        <f t="shared" si="10"/>
        <v>40.950000000000003</v>
      </c>
      <c r="L37" s="54">
        <f t="shared" si="11"/>
        <v>246.85000000000002</v>
      </c>
      <c r="M37" s="49"/>
      <c r="N37" s="61"/>
      <c r="O37" s="56"/>
    </row>
    <row r="38" spans="1:15">
      <c r="A38" s="49"/>
      <c r="B38" s="50" t="s">
        <v>67</v>
      </c>
      <c r="C38" s="43" t="s">
        <v>19</v>
      </c>
      <c r="D38" s="51">
        <v>1.8</v>
      </c>
      <c r="E38" s="52">
        <v>6</v>
      </c>
      <c r="F38" s="52">
        <v>6</v>
      </c>
      <c r="G38" s="52">
        <v>6</v>
      </c>
      <c r="H38" s="52">
        <v>6</v>
      </c>
      <c r="I38" s="52">
        <v>5.5</v>
      </c>
      <c r="J38" s="53">
        <f t="shared" si="9"/>
        <v>18</v>
      </c>
      <c r="K38" s="53">
        <f t="shared" si="10"/>
        <v>32.4</v>
      </c>
      <c r="L38" s="54">
        <f t="shared" si="11"/>
        <v>246.85000000000002</v>
      </c>
      <c r="M38" s="49"/>
      <c r="N38" s="61"/>
      <c r="O38" s="56"/>
    </row>
    <row r="39" spans="1:15">
      <c r="A39" s="49"/>
      <c r="B39" s="50" t="s">
        <v>67</v>
      </c>
      <c r="C39" s="43" t="s">
        <v>20</v>
      </c>
      <c r="D39" s="51">
        <v>1.9</v>
      </c>
      <c r="E39" s="52">
        <v>6.5</v>
      </c>
      <c r="F39" s="52">
        <v>6.5</v>
      </c>
      <c r="G39" s="52">
        <v>5.5</v>
      </c>
      <c r="H39" s="52">
        <v>6.5</v>
      </c>
      <c r="I39" s="52">
        <v>5.5</v>
      </c>
      <c r="J39" s="53">
        <f t="shared" si="9"/>
        <v>18.5</v>
      </c>
      <c r="K39" s="53">
        <f t="shared" si="10"/>
        <v>35.15</v>
      </c>
      <c r="L39" s="54">
        <f t="shared" si="11"/>
        <v>246.85000000000002</v>
      </c>
      <c r="M39" s="49"/>
      <c r="N39" s="61"/>
      <c r="O39" s="56"/>
    </row>
    <row r="40" spans="1:15">
      <c r="A40" s="49"/>
      <c r="B40" s="50" t="s">
        <v>67</v>
      </c>
      <c r="C40" s="43" t="s">
        <v>69</v>
      </c>
      <c r="D40" s="51">
        <v>1.8</v>
      </c>
      <c r="E40" s="52">
        <v>5.5</v>
      </c>
      <c r="F40" s="52">
        <v>5</v>
      </c>
      <c r="G40" s="52">
        <v>5</v>
      </c>
      <c r="H40" s="52">
        <v>5.5</v>
      </c>
      <c r="I40" s="52">
        <v>5</v>
      </c>
      <c r="J40" s="53">
        <f t="shared" si="9"/>
        <v>15.5</v>
      </c>
      <c r="K40" s="53">
        <f t="shared" si="10"/>
        <v>27.900000000000002</v>
      </c>
      <c r="L40" s="54">
        <f t="shared" si="11"/>
        <v>246.85000000000002</v>
      </c>
      <c r="M40" s="49"/>
      <c r="N40" s="61"/>
      <c r="O40" s="56"/>
    </row>
    <row r="41" spans="1:15">
      <c r="A41" s="49"/>
      <c r="B41" s="50" t="s">
        <v>66</v>
      </c>
      <c r="C41" s="43" t="s">
        <v>24</v>
      </c>
      <c r="D41" s="51">
        <v>2</v>
      </c>
      <c r="E41" s="52">
        <v>6.5</v>
      </c>
      <c r="F41" s="52">
        <v>6</v>
      </c>
      <c r="G41" s="52">
        <v>6</v>
      </c>
      <c r="H41" s="52">
        <v>6</v>
      </c>
      <c r="I41" s="52">
        <v>6.5</v>
      </c>
      <c r="J41" s="53">
        <f t="shared" si="9"/>
        <v>18.5</v>
      </c>
      <c r="K41" s="53">
        <f t="shared" si="10"/>
        <v>37</v>
      </c>
      <c r="L41" s="54">
        <f t="shared" si="11"/>
        <v>246.85000000000002</v>
      </c>
      <c r="M41" s="49"/>
      <c r="N41" s="61"/>
      <c r="O41" s="56"/>
    </row>
    <row r="42" spans="1:15">
      <c r="A42" s="49"/>
      <c r="B42" s="50" t="s">
        <v>66</v>
      </c>
      <c r="C42" s="43" t="s">
        <v>60</v>
      </c>
      <c r="D42" s="51">
        <v>2.1</v>
      </c>
      <c r="E42" s="52">
        <v>7</v>
      </c>
      <c r="F42" s="52">
        <v>7</v>
      </c>
      <c r="G42" s="52">
        <v>7.5</v>
      </c>
      <c r="H42" s="52">
        <v>6.5</v>
      </c>
      <c r="I42" s="52">
        <v>6.5</v>
      </c>
      <c r="J42" s="53">
        <f t="shared" si="9"/>
        <v>20.5</v>
      </c>
      <c r="K42" s="53">
        <f t="shared" si="10"/>
        <v>43.050000000000004</v>
      </c>
      <c r="L42" s="54">
        <f t="shared" si="11"/>
        <v>246.85000000000002</v>
      </c>
      <c r="M42" s="49"/>
      <c r="N42" s="61"/>
      <c r="O42" s="56"/>
    </row>
    <row r="43" spans="1:15" ht="14.25">
      <c r="A43" s="49"/>
      <c r="B43" s="56"/>
      <c r="C43" s="43"/>
      <c r="D43" s="51"/>
      <c r="E43" s="52"/>
      <c r="F43" s="52"/>
      <c r="G43" s="52"/>
      <c r="H43" s="52"/>
      <c r="I43" s="52"/>
      <c r="J43" s="53"/>
      <c r="K43" s="53">
        <f>SUM(K36:K42)</f>
        <v>246.85000000000002</v>
      </c>
      <c r="L43" s="57"/>
      <c r="M43" s="57"/>
      <c r="N43" s="61"/>
      <c r="O43" s="56"/>
    </row>
    <row r="44" spans="1:15" ht="15">
      <c r="A44" s="43">
        <v>5</v>
      </c>
      <c r="B44" s="44" t="s">
        <v>63</v>
      </c>
      <c r="C44" s="43"/>
      <c r="D44" s="45"/>
      <c r="E44" s="44"/>
      <c r="F44" s="44">
        <v>2006</v>
      </c>
      <c r="G44" s="46"/>
      <c r="H44" s="44"/>
      <c r="I44" s="44"/>
      <c r="J44" s="44"/>
      <c r="K44" s="43"/>
      <c r="L44" s="47">
        <f>SUM(K52)</f>
        <v>233</v>
      </c>
      <c r="M44" s="43" t="s">
        <v>56</v>
      </c>
      <c r="N44" s="59" t="s">
        <v>32</v>
      </c>
    </row>
    <row r="45" spans="1:15">
      <c r="A45" s="49"/>
      <c r="B45" s="50" t="s">
        <v>67</v>
      </c>
      <c r="C45" s="43" t="s">
        <v>17</v>
      </c>
      <c r="D45" s="51">
        <v>1.6</v>
      </c>
      <c r="E45" s="52">
        <v>6</v>
      </c>
      <c r="F45" s="52">
        <v>6</v>
      </c>
      <c r="G45" s="52">
        <v>6.5</v>
      </c>
      <c r="H45" s="52">
        <v>5.5</v>
      </c>
      <c r="I45" s="52">
        <v>6</v>
      </c>
      <c r="J45" s="53">
        <f t="shared" ref="J45:J51" si="12">(SUM(E45:I45) -MAX(E45:I45)-MIN(E45:I45))</f>
        <v>18</v>
      </c>
      <c r="K45" s="53">
        <f t="shared" ref="K45:K51" si="13">(SUM(E45:I45) -MAX(E45:I45)-MIN(E45:I45))*D45</f>
        <v>28.8</v>
      </c>
      <c r="L45" s="54">
        <f t="shared" ref="L45:L51" si="14">L44</f>
        <v>233</v>
      </c>
      <c r="M45" s="49"/>
      <c r="N45" s="61"/>
    </row>
    <row r="46" spans="1:15">
      <c r="A46" s="49"/>
      <c r="B46" s="50" t="s">
        <v>67</v>
      </c>
      <c r="C46" s="43" t="s">
        <v>19</v>
      </c>
      <c r="D46" s="51">
        <v>1.8</v>
      </c>
      <c r="E46" s="52">
        <v>6</v>
      </c>
      <c r="F46" s="52">
        <v>5.5</v>
      </c>
      <c r="G46" s="52">
        <v>5.5</v>
      </c>
      <c r="H46" s="52">
        <v>5.5</v>
      </c>
      <c r="I46" s="52">
        <v>5.5</v>
      </c>
      <c r="J46" s="53">
        <f t="shared" si="12"/>
        <v>16.5</v>
      </c>
      <c r="K46" s="53">
        <f t="shared" si="13"/>
        <v>29.7</v>
      </c>
      <c r="L46" s="54">
        <f t="shared" si="14"/>
        <v>233</v>
      </c>
      <c r="M46" s="49"/>
      <c r="N46" s="61"/>
    </row>
    <row r="47" spans="1:15">
      <c r="A47" s="49"/>
      <c r="B47" s="50" t="s">
        <v>67</v>
      </c>
      <c r="C47" s="43" t="s">
        <v>20</v>
      </c>
      <c r="D47" s="51">
        <v>1.9</v>
      </c>
      <c r="E47" s="52">
        <v>5.5</v>
      </c>
      <c r="F47" s="52">
        <v>5</v>
      </c>
      <c r="G47" s="52">
        <v>5</v>
      </c>
      <c r="H47" s="52">
        <v>5.5</v>
      </c>
      <c r="I47" s="52">
        <v>5</v>
      </c>
      <c r="J47" s="53">
        <f t="shared" si="12"/>
        <v>15.5</v>
      </c>
      <c r="K47" s="53">
        <f t="shared" si="13"/>
        <v>29.45</v>
      </c>
      <c r="L47" s="54">
        <f t="shared" si="14"/>
        <v>233</v>
      </c>
      <c r="M47" s="49"/>
      <c r="N47" s="61"/>
    </row>
    <row r="48" spans="1:15">
      <c r="A48" s="49"/>
      <c r="B48" s="50" t="s">
        <v>67</v>
      </c>
      <c r="C48" s="43" t="s">
        <v>58</v>
      </c>
      <c r="D48" s="51">
        <v>2.1</v>
      </c>
      <c r="E48" s="52">
        <v>6</v>
      </c>
      <c r="F48" s="52">
        <v>6.5</v>
      </c>
      <c r="G48" s="52">
        <v>6</v>
      </c>
      <c r="H48" s="52">
        <v>6</v>
      </c>
      <c r="I48" s="52">
        <v>6</v>
      </c>
      <c r="J48" s="53">
        <f t="shared" si="12"/>
        <v>18</v>
      </c>
      <c r="K48" s="53">
        <f t="shared" si="13"/>
        <v>37.800000000000004</v>
      </c>
      <c r="L48" s="54">
        <f t="shared" si="14"/>
        <v>233</v>
      </c>
      <c r="M48" s="49"/>
      <c r="N48" s="61"/>
      <c r="O48" s="56"/>
    </row>
    <row r="49" spans="1:15">
      <c r="A49" s="49"/>
      <c r="B49" s="50" t="s">
        <v>67</v>
      </c>
      <c r="C49" s="43" t="s">
        <v>70</v>
      </c>
      <c r="D49" s="51">
        <v>2.7</v>
      </c>
      <c r="E49" s="52">
        <v>3.5</v>
      </c>
      <c r="F49" s="52">
        <v>3.5</v>
      </c>
      <c r="G49" s="52">
        <v>3.5</v>
      </c>
      <c r="H49" s="52">
        <v>3.5</v>
      </c>
      <c r="I49" s="52">
        <v>4.5</v>
      </c>
      <c r="J49" s="53">
        <f t="shared" si="12"/>
        <v>10.5</v>
      </c>
      <c r="K49" s="53">
        <f t="shared" si="13"/>
        <v>28.35</v>
      </c>
      <c r="L49" s="54">
        <f t="shared" si="14"/>
        <v>233</v>
      </c>
      <c r="M49" s="49"/>
      <c r="N49" s="61"/>
      <c r="O49" s="60"/>
    </row>
    <row r="50" spans="1:15">
      <c r="A50" s="49"/>
      <c r="B50" s="50" t="s">
        <v>66</v>
      </c>
      <c r="C50" s="43" t="s">
        <v>59</v>
      </c>
      <c r="D50" s="51">
        <v>2.2999999999999998</v>
      </c>
      <c r="E50" s="52">
        <v>5</v>
      </c>
      <c r="F50" s="52">
        <v>5</v>
      </c>
      <c r="G50" s="52">
        <v>4.5</v>
      </c>
      <c r="H50" s="52">
        <v>5</v>
      </c>
      <c r="I50" s="52">
        <v>5</v>
      </c>
      <c r="J50" s="53">
        <f t="shared" si="12"/>
        <v>15</v>
      </c>
      <c r="K50" s="53">
        <f t="shared" si="13"/>
        <v>34.5</v>
      </c>
      <c r="L50" s="54">
        <f t="shared" si="14"/>
        <v>233</v>
      </c>
      <c r="M50" s="49"/>
      <c r="N50" s="61"/>
      <c r="O50" s="56"/>
    </row>
    <row r="51" spans="1:15">
      <c r="A51" s="49"/>
      <c r="B51" s="50" t="s">
        <v>66</v>
      </c>
      <c r="C51" s="43" t="s">
        <v>30</v>
      </c>
      <c r="D51" s="51">
        <v>2.4</v>
      </c>
      <c r="E51" s="52">
        <v>6</v>
      </c>
      <c r="F51" s="52">
        <v>6.5</v>
      </c>
      <c r="G51" s="52">
        <v>6.5</v>
      </c>
      <c r="H51" s="52">
        <v>5.5</v>
      </c>
      <c r="I51" s="52">
        <v>6</v>
      </c>
      <c r="J51" s="53">
        <f t="shared" si="12"/>
        <v>18.5</v>
      </c>
      <c r="K51" s="53">
        <f t="shared" si="13"/>
        <v>44.4</v>
      </c>
      <c r="L51" s="54">
        <f t="shared" si="14"/>
        <v>233</v>
      </c>
      <c r="M51" s="49"/>
      <c r="N51" s="61"/>
      <c r="O51" s="56"/>
    </row>
    <row r="52" spans="1:15" ht="14.25">
      <c r="A52" s="49"/>
      <c r="B52" s="56"/>
      <c r="C52" s="43"/>
      <c r="D52" s="51"/>
      <c r="E52" s="52"/>
      <c r="F52" s="52"/>
      <c r="G52" s="52"/>
      <c r="H52" s="52"/>
      <c r="I52" s="52"/>
      <c r="J52" s="53"/>
      <c r="K52" s="53">
        <f>SUM(K45:K51)</f>
        <v>233</v>
      </c>
      <c r="L52" s="57"/>
      <c r="M52" s="57"/>
      <c r="N52" s="61"/>
      <c r="O52" s="56"/>
    </row>
    <row r="53" spans="1:15" ht="15">
      <c r="A53" s="43">
        <v>6</v>
      </c>
      <c r="B53" s="44" t="s">
        <v>37</v>
      </c>
      <c r="C53" s="43"/>
      <c r="D53" s="45"/>
      <c r="E53" s="44"/>
      <c r="F53" s="44">
        <v>2006</v>
      </c>
      <c r="G53" s="46"/>
      <c r="H53" s="44"/>
      <c r="I53" s="44"/>
      <c r="J53" s="44"/>
      <c r="K53" s="43"/>
      <c r="L53" s="47">
        <f>SUM(K61)</f>
        <v>197.65000000000003</v>
      </c>
      <c r="M53" s="77"/>
      <c r="N53" s="59" t="s">
        <v>38</v>
      </c>
      <c r="O53" s="60"/>
    </row>
    <row r="54" spans="1:15">
      <c r="A54" s="49"/>
      <c r="B54" s="50" t="s">
        <v>67</v>
      </c>
      <c r="C54" s="43" t="s">
        <v>17</v>
      </c>
      <c r="D54" s="51">
        <v>1.6</v>
      </c>
      <c r="E54" s="52">
        <v>4.5</v>
      </c>
      <c r="F54" s="52">
        <v>5</v>
      </c>
      <c r="G54" s="52">
        <v>4.5</v>
      </c>
      <c r="H54" s="52">
        <v>4.5</v>
      </c>
      <c r="I54" s="52">
        <v>5</v>
      </c>
      <c r="J54" s="53">
        <f t="shared" ref="J54:J60" si="15">(SUM(E54:I54) -MAX(E54:I54)-MIN(E54:I54))</f>
        <v>14</v>
      </c>
      <c r="K54" s="53">
        <f t="shared" ref="K54:K60" si="16">(SUM(E54:I54) -MAX(E54:I54)-MIN(E54:I54))*D54</f>
        <v>22.400000000000002</v>
      </c>
      <c r="L54" s="54">
        <f t="shared" ref="L54:L59" si="17">L53</f>
        <v>197.65000000000003</v>
      </c>
      <c r="M54" s="49"/>
      <c r="N54" s="78"/>
      <c r="O54" s="56"/>
    </row>
    <row r="55" spans="1:15">
      <c r="A55" s="49"/>
      <c r="B55" s="50" t="s">
        <v>67</v>
      </c>
      <c r="C55" s="43" t="s">
        <v>19</v>
      </c>
      <c r="D55" s="51">
        <v>1.8</v>
      </c>
      <c r="E55" s="52">
        <v>5.5</v>
      </c>
      <c r="F55" s="52">
        <v>5</v>
      </c>
      <c r="G55" s="52">
        <v>6</v>
      </c>
      <c r="H55" s="52">
        <v>5</v>
      </c>
      <c r="I55" s="52">
        <v>5</v>
      </c>
      <c r="J55" s="53">
        <f t="shared" si="15"/>
        <v>15.5</v>
      </c>
      <c r="K55" s="53">
        <f t="shared" si="16"/>
        <v>27.900000000000002</v>
      </c>
      <c r="L55" s="54">
        <f t="shared" si="17"/>
        <v>197.65000000000003</v>
      </c>
      <c r="M55" s="49"/>
      <c r="N55" s="61"/>
      <c r="O55" s="56"/>
    </row>
    <row r="56" spans="1:15">
      <c r="A56" s="49"/>
      <c r="B56" s="50" t="s">
        <v>67</v>
      </c>
      <c r="C56" s="43" t="s">
        <v>20</v>
      </c>
      <c r="D56" s="51">
        <v>1.9</v>
      </c>
      <c r="E56" s="52">
        <v>6</v>
      </c>
      <c r="F56" s="52">
        <v>5</v>
      </c>
      <c r="G56" s="52">
        <v>5</v>
      </c>
      <c r="H56" s="52">
        <v>5.5</v>
      </c>
      <c r="I56" s="52">
        <v>5.5</v>
      </c>
      <c r="J56" s="53">
        <f t="shared" si="15"/>
        <v>16</v>
      </c>
      <c r="K56" s="53">
        <f t="shared" si="16"/>
        <v>30.4</v>
      </c>
      <c r="L56" s="54">
        <f t="shared" si="17"/>
        <v>197.65000000000003</v>
      </c>
      <c r="M56" s="49"/>
      <c r="N56" s="61"/>
      <c r="O56" s="56"/>
    </row>
    <row r="57" spans="1:15">
      <c r="A57" s="49"/>
      <c r="B57" s="50" t="s">
        <v>67</v>
      </c>
      <c r="C57" s="43" t="s">
        <v>18</v>
      </c>
      <c r="D57" s="51">
        <v>1.4</v>
      </c>
      <c r="E57" s="52">
        <v>5</v>
      </c>
      <c r="F57" s="52">
        <v>5.5</v>
      </c>
      <c r="G57" s="52">
        <v>5</v>
      </c>
      <c r="H57" s="52">
        <v>5</v>
      </c>
      <c r="I57" s="52">
        <v>5.5</v>
      </c>
      <c r="J57" s="53">
        <f t="shared" si="15"/>
        <v>15.5</v>
      </c>
      <c r="K57" s="53">
        <f t="shared" si="16"/>
        <v>21.7</v>
      </c>
      <c r="L57" s="54">
        <f t="shared" si="17"/>
        <v>197.65000000000003</v>
      </c>
      <c r="M57" s="49"/>
      <c r="N57" s="61"/>
      <c r="O57" s="56"/>
    </row>
    <row r="58" spans="1:15">
      <c r="A58" s="49"/>
      <c r="B58" s="50" t="s">
        <v>67</v>
      </c>
      <c r="C58" s="43" t="s">
        <v>58</v>
      </c>
      <c r="D58" s="51">
        <v>2.1</v>
      </c>
      <c r="E58" s="52">
        <v>5.5</v>
      </c>
      <c r="F58" s="52">
        <v>6</v>
      </c>
      <c r="G58" s="52">
        <v>6</v>
      </c>
      <c r="H58" s="52">
        <v>5.5</v>
      </c>
      <c r="I58" s="52">
        <v>6</v>
      </c>
      <c r="J58" s="53">
        <f t="shared" si="15"/>
        <v>17.5</v>
      </c>
      <c r="K58" s="53">
        <f t="shared" si="16"/>
        <v>36.75</v>
      </c>
      <c r="L58" s="54">
        <f t="shared" si="17"/>
        <v>197.65000000000003</v>
      </c>
      <c r="M58" s="49"/>
      <c r="N58" s="61"/>
      <c r="O58" s="56"/>
    </row>
    <row r="59" spans="1:15">
      <c r="A59" s="49"/>
      <c r="B59" s="50" t="s">
        <v>66</v>
      </c>
      <c r="C59" s="43" t="s">
        <v>29</v>
      </c>
      <c r="D59" s="51">
        <v>2.2000000000000002</v>
      </c>
      <c r="E59" s="52">
        <v>4.5</v>
      </c>
      <c r="F59" s="52">
        <v>4.5</v>
      </c>
      <c r="G59" s="52">
        <v>4.5</v>
      </c>
      <c r="H59" s="52">
        <v>4</v>
      </c>
      <c r="I59" s="52">
        <v>4.5</v>
      </c>
      <c r="J59" s="53">
        <f t="shared" si="15"/>
        <v>13.5</v>
      </c>
      <c r="K59" s="53">
        <f t="shared" si="16"/>
        <v>29.700000000000003</v>
      </c>
      <c r="L59" s="54">
        <f t="shared" si="17"/>
        <v>197.65000000000003</v>
      </c>
      <c r="M59" s="49"/>
      <c r="N59" s="61"/>
      <c r="O59" s="56"/>
    </row>
    <row r="60" spans="1:15" ht="14.25">
      <c r="A60" s="49"/>
      <c r="B60" s="50" t="s">
        <v>67</v>
      </c>
      <c r="C60" s="43" t="s">
        <v>69</v>
      </c>
      <c r="D60" s="51">
        <v>1.8</v>
      </c>
      <c r="E60" s="52">
        <v>5</v>
      </c>
      <c r="F60" s="52">
        <v>5.5</v>
      </c>
      <c r="G60" s="52">
        <v>5</v>
      </c>
      <c r="H60" s="52">
        <v>5.5</v>
      </c>
      <c r="I60" s="52">
        <v>5.5</v>
      </c>
      <c r="J60" s="53">
        <f t="shared" si="15"/>
        <v>16</v>
      </c>
      <c r="K60" s="53">
        <f t="shared" si="16"/>
        <v>28.8</v>
      </c>
      <c r="L60" s="57"/>
      <c r="M60" s="49"/>
      <c r="N60" s="61"/>
      <c r="O60" s="56"/>
    </row>
    <row r="61" spans="1:15" ht="14.25">
      <c r="A61" s="49"/>
      <c r="B61" s="56"/>
      <c r="C61" s="43"/>
      <c r="D61" s="51"/>
      <c r="E61" s="52"/>
      <c r="F61" s="52"/>
      <c r="G61" s="52"/>
      <c r="H61" s="52"/>
      <c r="I61" s="52"/>
      <c r="J61" s="53"/>
      <c r="K61" s="53">
        <f>SUM(K54:K60)</f>
        <v>197.65000000000003</v>
      </c>
      <c r="L61" s="57"/>
      <c r="M61" s="57"/>
      <c r="N61" s="61"/>
      <c r="O61" s="56"/>
    </row>
    <row r="62" spans="1:15" ht="15">
      <c r="A62" s="43">
        <v>7</v>
      </c>
      <c r="B62" s="44" t="s">
        <v>43</v>
      </c>
      <c r="C62" s="43"/>
      <c r="D62" s="45"/>
      <c r="E62" s="44"/>
      <c r="F62" s="44">
        <v>2004</v>
      </c>
      <c r="G62" s="46"/>
      <c r="H62" s="44"/>
      <c r="I62" s="44"/>
      <c r="J62" s="44"/>
      <c r="K62" s="43"/>
      <c r="L62" s="47">
        <f>SUM(K70)</f>
        <v>194.04999999999998</v>
      </c>
      <c r="M62" s="77"/>
      <c r="N62" s="59" t="s">
        <v>32</v>
      </c>
      <c r="O62" s="60"/>
    </row>
    <row r="63" spans="1:15">
      <c r="A63" s="49"/>
      <c r="B63" s="50" t="s">
        <v>67</v>
      </c>
      <c r="C63" s="43" t="s">
        <v>17</v>
      </c>
      <c r="D63" s="51">
        <v>1.6</v>
      </c>
      <c r="E63" s="52">
        <v>6.5</v>
      </c>
      <c r="F63" s="52">
        <v>6.5</v>
      </c>
      <c r="G63" s="52">
        <v>6.5</v>
      </c>
      <c r="H63" s="52">
        <v>6.5</v>
      </c>
      <c r="I63" s="52">
        <v>6.6</v>
      </c>
      <c r="J63" s="53">
        <f t="shared" ref="J63:J69" si="18">(SUM(E63:I63) -MAX(E63:I63)-MIN(E63:I63))</f>
        <v>19.5</v>
      </c>
      <c r="K63" s="53">
        <f t="shared" ref="K63:K69" si="19">(SUM(E63:I63) -MAX(E63:I63)-MIN(E63:I63))*D63</f>
        <v>31.200000000000003</v>
      </c>
      <c r="L63" s="54">
        <f t="shared" ref="L63:L69" si="20">L62</f>
        <v>194.04999999999998</v>
      </c>
      <c r="M63" s="49"/>
      <c r="N63" s="61"/>
      <c r="O63" s="56"/>
    </row>
    <row r="64" spans="1:15">
      <c r="A64" s="49"/>
      <c r="B64" s="50" t="s">
        <v>67</v>
      </c>
      <c r="C64" s="43" t="s">
        <v>58</v>
      </c>
      <c r="D64" s="51">
        <v>2.1</v>
      </c>
      <c r="E64" s="52">
        <v>5.5</v>
      </c>
      <c r="F64" s="52">
        <v>5</v>
      </c>
      <c r="G64" s="52">
        <v>5</v>
      </c>
      <c r="H64" s="52">
        <v>5</v>
      </c>
      <c r="I64" s="52">
        <v>5</v>
      </c>
      <c r="J64" s="53">
        <f t="shared" si="18"/>
        <v>15</v>
      </c>
      <c r="K64" s="53">
        <f t="shared" si="19"/>
        <v>31.5</v>
      </c>
      <c r="L64" s="54">
        <f t="shared" si="20"/>
        <v>194.04999999999998</v>
      </c>
      <c r="M64" s="49"/>
      <c r="N64" s="61"/>
      <c r="O64" s="56"/>
    </row>
    <row r="65" spans="1:15">
      <c r="A65" s="49"/>
      <c r="B65" s="50" t="s">
        <v>67</v>
      </c>
      <c r="C65" s="43" t="s">
        <v>19</v>
      </c>
      <c r="D65" s="51">
        <v>1.8</v>
      </c>
      <c r="E65" s="52">
        <v>3.5</v>
      </c>
      <c r="F65" s="52">
        <v>3</v>
      </c>
      <c r="G65" s="52">
        <v>3</v>
      </c>
      <c r="H65" s="52">
        <v>4</v>
      </c>
      <c r="I65" s="52">
        <v>4</v>
      </c>
      <c r="J65" s="53">
        <f t="shared" si="18"/>
        <v>10.5</v>
      </c>
      <c r="K65" s="53">
        <f t="shared" si="19"/>
        <v>18.900000000000002</v>
      </c>
      <c r="L65" s="54">
        <f t="shared" si="20"/>
        <v>194.04999999999998</v>
      </c>
      <c r="M65" s="49"/>
      <c r="N65" s="61"/>
      <c r="O65" s="56"/>
    </row>
    <row r="66" spans="1:15">
      <c r="A66" s="49"/>
      <c r="B66" s="50" t="s">
        <v>67</v>
      </c>
      <c r="C66" s="43" t="s">
        <v>20</v>
      </c>
      <c r="D66" s="51">
        <v>1.9</v>
      </c>
      <c r="E66" s="52">
        <v>3.5</v>
      </c>
      <c r="F66" s="52">
        <v>4</v>
      </c>
      <c r="G66" s="52">
        <v>4</v>
      </c>
      <c r="H66" s="52">
        <v>3.5</v>
      </c>
      <c r="I66" s="52">
        <v>4.5</v>
      </c>
      <c r="J66" s="53">
        <f t="shared" si="18"/>
        <v>11.5</v>
      </c>
      <c r="K66" s="53">
        <f t="shared" si="19"/>
        <v>21.849999999999998</v>
      </c>
      <c r="L66" s="54">
        <f t="shared" si="20"/>
        <v>194.04999999999998</v>
      </c>
      <c r="M66" s="49"/>
      <c r="N66" s="61"/>
      <c r="O66" s="56"/>
    </row>
    <row r="67" spans="1:15">
      <c r="A67" s="49"/>
      <c r="B67" s="50" t="s">
        <v>67</v>
      </c>
      <c r="C67" s="43" t="s">
        <v>69</v>
      </c>
      <c r="D67" s="51">
        <v>1.8</v>
      </c>
      <c r="E67" s="52">
        <v>5</v>
      </c>
      <c r="F67" s="52">
        <v>5</v>
      </c>
      <c r="G67" s="52">
        <v>5</v>
      </c>
      <c r="H67" s="52">
        <v>5</v>
      </c>
      <c r="I67" s="52">
        <v>6</v>
      </c>
      <c r="J67" s="53">
        <f t="shared" si="18"/>
        <v>15</v>
      </c>
      <c r="K67" s="53">
        <f t="shared" si="19"/>
        <v>27</v>
      </c>
      <c r="L67" s="54">
        <f t="shared" si="20"/>
        <v>194.04999999999998</v>
      </c>
      <c r="M67" s="49"/>
      <c r="N67" s="61"/>
      <c r="O67" s="56"/>
    </row>
    <row r="68" spans="1:15">
      <c r="A68" s="49"/>
      <c r="B68" s="50" t="s">
        <v>66</v>
      </c>
      <c r="C68" s="43" t="s">
        <v>24</v>
      </c>
      <c r="D68" s="51">
        <v>2</v>
      </c>
      <c r="E68" s="52">
        <v>4</v>
      </c>
      <c r="F68" s="52">
        <v>4</v>
      </c>
      <c r="G68" s="52">
        <v>3.5</v>
      </c>
      <c r="H68" s="52">
        <v>4</v>
      </c>
      <c r="I68" s="52">
        <v>4.5</v>
      </c>
      <c r="J68" s="53">
        <f t="shared" si="18"/>
        <v>12</v>
      </c>
      <c r="K68" s="53">
        <f t="shared" si="19"/>
        <v>24</v>
      </c>
      <c r="L68" s="54">
        <f t="shared" si="20"/>
        <v>194.04999999999998</v>
      </c>
      <c r="M68" s="49"/>
      <c r="N68" s="61"/>
      <c r="O68" s="56"/>
    </row>
    <row r="69" spans="1:15">
      <c r="A69" s="49"/>
      <c r="B69" s="50" t="s">
        <v>66</v>
      </c>
      <c r="C69" s="43" t="s">
        <v>30</v>
      </c>
      <c r="D69" s="51">
        <v>2.4</v>
      </c>
      <c r="E69" s="52">
        <v>5.5</v>
      </c>
      <c r="F69" s="52">
        <v>5.5</v>
      </c>
      <c r="G69" s="52">
        <v>6</v>
      </c>
      <c r="H69" s="52">
        <v>5.5</v>
      </c>
      <c r="I69" s="52">
        <v>5.5</v>
      </c>
      <c r="J69" s="53">
        <f t="shared" si="18"/>
        <v>16.5</v>
      </c>
      <c r="K69" s="53">
        <f t="shared" si="19"/>
        <v>39.6</v>
      </c>
      <c r="L69" s="54">
        <f t="shared" si="20"/>
        <v>194.04999999999998</v>
      </c>
      <c r="M69" s="49"/>
      <c r="N69" s="61"/>
      <c r="O69" s="56"/>
    </row>
    <row r="70" spans="1:15" ht="14.25">
      <c r="A70" s="49"/>
      <c r="B70" s="56"/>
      <c r="C70" s="43"/>
      <c r="D70" s="51"/>
      <c r="E70" s="52"/>
      <c r="F70" s="52"/>
      <c r="G70" s="52"/>
      <c r="H70" s="52"/>
      <c r="I70" s="52"/>
      <c r="J70" s="53"/>
      <c r="K70" s="53">
        <f>SUM(K63:K69)</f>
        <v>194.04999999999998</v>
      </c>
      <c r="L70" s="57"/>
      <c r="M70" s="57"/>
      <c r="N70" s="61"/>
      <c r="O70" s="56"/>
    </row>
    <row r="98" spans="16:16">
      <c r="P98" s="60"/>
    </row>
    <row r="147" spans="16:16">
      <c r="P147" s="56"/>
    </row>
    <row r="148" spans="16:16">
      <c r="P148" s="56"/>
    </row>
    <row r="149" spans="16:16">
      <c r="P149" s="56"/>
    </row>
    <row r="150" spans="16:16">
      <c r="P150" s="56"/>
    </row>
    <row r="151" spans="16:16">
      <c r="P151" s="56"/>
    </row>
    <row r="152" spans="16:16">
      <c r="P152" s="60"/>
    </row>
    <row r="153" spans="16:16">
      <c r="P153" s="56"/>
    </row>
    <row r="154" spans="16:16">
      <c r="P154" s="56"/>
    </row>
    <row r="156" spans="16:16">
      <c r="P156" s="56"/>
    </row>
    <row r="157" spans="16:16">
      <c r="P157" s="56"/>
    </row>
    <row r="158" spans="16:16">
      <c r="P158" s="56"/>
    </row>
    <row r="159" spans="16:16">
      <c r="P159" s="56"/>
    </row>
    <row r="160" spans="16:16">
      <c r="P160" s="56"/>
    </row>
    <row r="161" spans="16:16">
      <c r="P161" s="60"/>
    </row>
    <row r="162" spans="16:16">
      <c r="P162" s="56"/>
    </row>
    <row r="163" spans="16:16">
      <c r="P163" s="56"/>
    </row>
  </sheetData>
  <mergeCells count="2">
    <mergeCell ref="E6:I6"/>
    <mergeCell ref="N6:O7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метр</vt:lpstr>
      <vt:lpstr>3 метра</vt:lpstr>
      <vt:lpstr>вышка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2016-12-29T04:04:46Z</dcterms:created>
  <dcterms:modified xsi:type="dcterms:W3CDTF">2016-12-29T04:08:02Z</dcterms:modified>
</cp:coreProperties>
</file>