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015"/>
  </bookViews>
  <sheets>
    <sheet name="girls 1 juniour" sheetId="4" r:id="rId1"/>
  </sheets>
  <externalReferences>
    <externalReference r:id="rId2"/>
  </externalReferences>
  <definedNames>
    <definedName name="_1Excel_BuiltIn_Print_Area_2_1">#REF!</definedName>
    <definedName name="_2Excel_BuiltIn_Print_Area_3_1">#REF!</definedName>
    <definedName name="Excel_BuiltIn__FilterDatabase_1" localSheetId="0">'[1]КЭТ В'!#REF!</definedName>
    <definedName name="Excel_BuiltIn__FilterDatabase_1">'[1]КЭТ В'!#REF!</definedName>
    <definedName name="Excel_BuiltIn_Print_Area_3" localSheetId="0">'girls 1 juniour'!$A$1:$Q$23</definedName>
    <definedName name="Excel_BuiltIn_Print_Area_3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'girls 1 juniour'!#REF!</definedName>
    <definedName name="Excel_BuiltIn_Print_Titles_5">#REF!</definedName>
    <definedName name="_xlnm.Print_Area" localSheetId="0">'girls 1 juniour'!$A$1:$Q$141</definedName>
  </definedNames>
  <calcPr calcId="145621"/>
</workbook>
</file>

<file path=xl/calcChain.xml><?xml version="1.0" encoding="utf-8"?>
<calcChain xmlns="http://schemas.openxmlformats.org/spreadsheetml/2006/main">
  <c r="E91" i="4" l="1"/>
  <c r="L55" i="4"/>
  <c r="K55" i="4"/>
  <c r="L54" i="4"/>
  <c r="K54" i="4"/>
  <c r="L53" i="4"/>
  <c r="K53" i="4"/>
  <c r="L52" i="4"/>
  <c r="K52" i="4"/>
  <c r="L51" i="4"/>
  <c r="L91" i="4" s="1"/>
  <c r="M50" i="4" s="1"/>
  <c r="M51" i="4" s="1"/>
  <c r="M52" i="4" s="1"/>
  <c r="M53" i="4" s="1"/>
  <c r="M54" i="4" s="1"/>
  <c r="M55" i="4" s="1"/>
  <c r="M91" i="4" s="1"/>
  <c r="K51" i="4"/>
  <c r="E49" i="4"/>
  <c r="L48" i="4"/>
  <c r="K48" i="4"/>
  <c r="L47" i="4"/>
  <c r="K47" i="4"/>
  <c r="L46" i="4"/>
  <c r="K46" i="4"/>
  <c r="L45" i="4"/>
  <c r="K45" i="4"/>
  <c r="L44" i="4"/>
  <c r="L49" i="4" s="1"/>
  <c r="M43" i="4" s="1"/>
  <c r="M44" i="4" s="1"/>
  <c r="M45" i="4" s="1"/>
  <c r="M46" i="4" s="1"/>
  <c r="M47" i="4" s="1"/>
  <c r="M48" i="4" s="1"/>
  <c r="M49" i="4" s="1"/>
  <c r="K44" i="4"/>
  <c r="E42" i="4"/>
  <c r="L41" i="4"/>
  <c r="K41" i="4"/>
  <c r="L40" i="4"/>
  <c r="K40" i="4"/>
  <c r="L39" i="4"/>
  <c r="K39" i="4"/>
  <c r="L38" i="4"/>
  <c r="L42" i="4" s="1"/>
  <c r="M36" i="4" s="1"/>
  <c r="M37" i="4" s="1"/>
  <c r="M38" i="4" s="1"/>
  <c r="M39" i="4" s="1"/>
  <c r="M40" i="4" s="1"/>
  <c r="M41" i="4" s="1"/>
  <c r="M42" i="4" s="1"/>
  <c r="K38" i="4"/>
  <c r="L37" i="4"/>
  <c r="K37" i="4"/>
  <c r="E35" i="4"/>
  <c r="L34" i="4"/>
  <c r="K34" i="4"/>
  <c r="L33" i="4"/>
  <c r="K33" i="4"/>
  <c r="L32" i="4"/>
  <c r="K32" i="4"/>
  <c r="L31" i="4"/>
  <c r="L35" i="4" s="1"/>
  <c r="M29" i="4" s="1"/>
  <c r="M30" i="4" s="1"/>
  <c r="M31" i="4" s="1"/>
  <c r="M32" i="4" s="1"/>
  <c r="M33" i="4" s="1"/>
  <c r="M34" i="4" s="1"/>
  <c r="M35" i="4" s="1"/>
  <c r="K31" i="4"/>
  <c r="L30" i="4"/>
  <c r="K30" i="4"/>
  <c r="E28" i="4"/>
  <c r="L27" i="4"/>
  <c r="K27" i="4"/>
  <c r="L26" i="4"/>
  <c r="K26" i="4"/>
  <c r="L25" i="4"/>
  <c r="K25" i="4"/>
  <c r="L24" i="4"/>
  <c r="K24" i="4"/>
  <c r="L23" i="4"/>
  <c r="L28" i="4" s="1"/>
  <c r="M22" i="4" s="1"/>
  <c r="M23" i="4" s="1"/>
  <c r="M24" i="4" s="1"/>
  <c r="M25" i="4" s="1"/>
  <c r="M26" i="4" s="1"/>
  <c r="M27" i="4" s="1"/>
  <c r="M28" i="4" s="1"/>
  <c r="K23" i="4"/>
  <c r="E21" i="4"/>
  <c r="L20" i="4"/>
  <c r="K20" i="4"/>
  <c r="L19" i="4"/>
  <c r="K19" i="4"/>
  <c r="L18" i="4"/>
  <c r="K18" i="4"/>
  <c r="L17" i="4"/>
  <c r="K17" i="4"/>
  <c r="L16" i="4"/>
  <c r="L21" i="4" s="1"/>
  <c r="M15" i="4" s="1"/>
  <c r="M16" i="4" s="1"/>
  <c r="M17" i="4" s="1"/>
  <c r="M18" i="4" s="1"/>
  <c r="M19" i="4" s="1"/>
  <c r="M20" i="4" s="1"/>
  <c r="M21" i="4" s="1"/>
  <c r="K16" i="4"/>
  <c r="E14" i="4"/>
  <c r="L13" i="4"/>
  <c r="K13" i="4"/>
  <c r="L12" i="4"/>
  <c r="K12" i="4"/>
  <c r="L11" i="4"/>
  <c r="K11" i="4"/>
  <c r="L10" i="4"/>
  <c r="L14" i="4" s="1"/>
  <c r="M8" i="4" s="1"/>
  <c r="M9" i="4" s="1"/>
  <c r="M10" i="4" s="1"/>
  <c r="M11" i="4" s="1"/>
  <c r="M12" i="4" s="1"/>
  <c r="M13" i="4" s="1"/>
  <c r="M14" i="4" s="1"/>
  <c r="K10" i="4"/>
  <c r="L9" i="4"/>
  <c r="K9" i="4"/>
</calcChain>
</file>

<file path=xl/sharedStrings.xml><?xml version="1.0" encoding="utf-8"?>
<sst xmlns="http://schemas.openxmlformats.org/spreadsheetml/2006/main" count="79" uniqueCount="40">
  <si>
    <t>Первенство КСДЮСШОР по ВВС "Невская волна" по прыжкам в воду</t>
  </si>
  <si>
    <t>15-17 декабря 2016 г.</t>
  </si>
  <si>
    <t>ЦВВС "Невская волна"</t>
  </si>
  <si>
    <t>Трамплин 1 метр</t>
  </si>
  <si>
    <t>Девочки</t>
  </si>
  <si>
    <t>ПО ПРОГРАММЕ I ЮНОШЕСКОГО РАЗРЯДА</t>
  </si>
  <si>
    <t>прыжок</t>
  </si>
  <si>
    <t>выс</t>
  </si>
  <si>
    <t>К.Т.</t>
  </si>
  <si>
    <t xml:space="preserve"> VVV</t>
  </si>
  <si>
    <t>Выпол.</t>
  </si>
  <si>
    <t>Тренер</t>
  </si>
  <si>
    <t>Место</t>
  </si>
  <si>
    <t>Ф.И.</t>
  </si>
  <si>
    <t>Результат</t>
  </si>
  <si>
    <t>разряд</t>
  </si>
  <si>
    <t>Михайлова Ксения</t>
  </si>
  <si>
    <t>I юн.р.</t>
  </si>
  <si>
    <t>Печковская Г.И., завьялова О.Н.</t>
  </si>
  <si>
    <t>200A</t>
  </si>
  <si>
    <t>201B</t>
  </si>
  <si>
    <t>100A</t>
  </si>
  <si>
    <t>101B</t>
  </si>
  <si>
    <t>301C</t>
  </si>
  <si>
    <t>кэт</t>
  </si>
  <si>
    <t>Зайцева Влада</t>
  </si>
  <si>
    <t>Горланова Е.В., Данюкова С.О.</t>
  </si>
  <si>
    <t>101C</t>
  </si>
  <si>
    <t>200А</t>
  </si>
  <si>
    <t>201C</t>
  </si>
  <si>
    <t>401C</t>
  </si>
  <si>
    <t>Казакова Дарья</t>
  </si>
  <si>
    <t>Завьялова О.Н., Голубева Е.А.</t>
  </si>
  <si>
    <t>401С</t>
  </si>
  <si>
    <t>Соловьёва Алиса</t>
  </si>
  <si>
    <t>Голубева Е.А., Погудина А.А.</t>
  </si>
  <si>
    <t>Соловьёва Виталина</t>
  </si>
  <si>
    <t>Чернышёва Любовь</t>
  </si>
  <si>
    <t>Поляков П.Н., Завьялова О.Н.</t>
  </si>
  <si>
    <t>Егорова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</si>
</sst>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0.0"/>
  </numFmts>
  <fonts count="21">
    <font>
      <sz val="11"/>
      <color theme="1"/>
      <name val="Calibri"/>
      <family val="2"/>
      <scheme val="minor"/>
    </font>
    <font>
      <sz val="10"/>
      <name val="NewtonCTT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  <font>
      <sz val="8"/>
      <color indexed="9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5" fillId="0" borderId="0"/>
    <xf numFmtId="0" fontId="3" fillId="0" borderId="0"/>
  </cellStyleXfs>
  <cellXfs count="65">
    <xf numFmtId="0" fontId="0" fillId="0" borderId="0" xfId="0"/>
    <xf numFmtId="0" fontId="2" fillId="0" borderId="0" xfId="1" applyFont="1"/>
    <xf numFmtId="0" fontId="2" fillId="0" borderId="0" xfId="2" applyFont="1" applyBorder="1"/>
    <xf numFmtId="0" fontId="2" fillId="0" borderId="0" xfId="3" applyFont="1"/>
    <xf numFmtId="0" fontId="4" fillId="0" borderId="0" xfId="3" applyFont="1"/>
    <xf numFmtId="0" fontId="4" fillId="0" borderId="0" xfId="3" applyFont="1" applyAlignment="1">
      <alignment horizontal="left"/>
    </xf>
    <xf numFmtId="0" fontId="5" fillId="0" borderId="0" xfId="3" applyFont="1"/>
    <xf numFmtId="0" fontId="6" fillId="0" borderId="0" xfId="3" applyFont="1"/>
    <xf numFmtId="1" fontId="2" fillId="0" borderId="0" xfId="3" applyNumberFormat="1" applyFont="1" applyAlignment="1">
      <alignment horizontal="center"/>
    </xf>
    <xf numFmtId="0" fontId="5" fillId="0" borderId="0" xfId="1" applyFont="1"/>
    <xf numFmtId="0" fontId="3" fillId="0" borderId="0" xfId="4"/>
    <xf numFmtId="0" fontId="2" fillId="0" borderId="0" xfId="2" applyFont="1"/>
    <xf numFmtId="0" fontId="7" fillId="0" borderId="0" xfId="4" applyFont="1"/>
    <xf numFmtId="0" fontId="8" fillId="0" borderId="0" xfId="5"/>
    <xf numFmtId="20" fontId="9" fillId="0" borderId="0" xfId="4" applyNumberFormat="1" applyFont="1"/>
    <xf numFmtId="0" fontId="3" fillId="0" borderId="0" xfId="4" applyFont="1"/>
    <xf numFmtId="164" fontId="9" fillId="0" borderId="0" xfId="5" applyNumberFormat="1" applyFont="1"/>
    <xf numFmtId="0" fontId="3" fillId="0" borderId="0" xfId="3"/>
    <xf numFmtId="0" fontId="5" fillId="0" borderId="0" xfId="3" applyFont="1" applyAlignment="1">
      <alignment horizontal="center"/>
    </xf>
    <xf numFmtId="0" fontId="10" fillId="0" borderId="0" xfId="1" applyFont="1"/>
    <xf numFmtId="0" fontId="11" fillId="0" borderId="0" xfId="3" applyFont="1"/>
    <xf numFmtId="14" fontId="9" fillId="0" borderId="0" xfId="3" applyNumberFormat="1" applyFont="1" applyAlignment="1">
      <alignment horizontal="left"/>
    </xf>
    <xf numFmtId="0" fontId="5" fillId="0" borderId="1" xfId="3" applyFont="1" applyBorder="1" applyAlignment="1">
      <alignment horizontal="center"/>
    </xf>
    <xf numFmtId="0" fontId="5" fillId="0" borderId="1" xfId="1" applyFont="1" applyBorder="1"/>
    <xf numFmtId="0" fontId="12" fillId="0" borderId="1" xfId="3" applyFont="1" applyBorder="1"/>
    <xf numFmtId="0" fontId="10" fillId="0" borderId="0" xfId="3" applyFont="1" applyBorder="1" applyAlignment="1">
      <alignment horizont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/>
    </xf>
    <xf numFmtId="0" fontId="10" fillId="0" borderId="4" xfId="3" applyFont="1" applyBorder="1" applyAlignment="1">
      <alignment horizontal="center" vertical="center"/>
    </xf>
    <xf numFmtId="165" fontId="15" fillId="0" borderId="4" xfId="3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5" fillId="0" borderId="4" xfId="1" applyFont="1" applyBorder="1"/>
    <xf numFmtId="0" fontId="10" fillId="0" borderId="2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7" fillId="0" borderId="2" xfId="3" applyFont="1" applyBorder="1" applyAlignment="1">
      <alignment horizontal="center"/>
    </xf>
    <xf numFmtId="0" fontId="10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5" fillId="0" borderId="2" xfId="1" applyFont="1" applyBorder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2" fontId="2" fillId="0" borderId="0" xfId="6" applyNumberFormat="1" applyFont="1" applyAlignment="1">
      <alignment horizontal="center"/>
    </xf>
    <xf numFmtId="2" fontId="10" fillId="0" borderId="0" xfId="6" applyNumberFormat="1" applyFont="1" applyAlignment="1">
      <alignment horizontal="center"/>
    </xf>
    <xf numFmtId="0" fontId="15" fillId="0" borderId="0" xfId="1" applyFont="1"/>
    <xf numFmtId="0" fontId="4" fillId="0" borderId="0" xfId="1" applyFont="1"/>
    <xf numFmtId="0" fontId="15" fillId="0" borderId="0" xfId="1" applyFont="1" applyAlignment="1">
      <alignment horizontal="left"/>
    </xf>
    <xf numFmtId="165" fontId="18" fillId="0" borderId="0" xfId="7" applyNumberFormat="1" applyFont="1" applyAlignment="1">
      <alignment horizontal="center"/>
    </xf>
    <xf numFmtId="165" fontId="5" fillId="0" borderId="0" xfId="8" applyNumberFormat="1" applyFont="1" applyAlignment="1">
      <alignment horizontal="center" vertical="center"/>
    </xf>
    <xf numFmtId="2" fontId="4" fillId="0" borderId="0" xfId="1" applyNumberFormat="1" applyFont="1" applyBorder="1" applyAlignment="1">
      <alignment horizontal="center"/>
    </xf>
    <xf numFmtId="2" fontId="19" fillId="0" borderId="0" xfId="1" applyNumberFormat="1" applyFont="1" applyAlignment="1">
      <alignment horizontal="center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right"/>
    </xf>
    <xf numFmtId="0" fontId="4" fillId="0" borderId="0" xfId="1" applyFont="1" applyFill="1" applyAlignment="1">
      <alignment horizontal="center"/>
    </xf>
    <xf numFmtId="0" fontId="10" fillId="0" borderId="0" xfId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13" fillId="0" borderId="0" xfId="8" applyFont="1"/>
    <xf numFmtId="2" fontId="10" fillId="0" borderId="0" xfId="1" applyNumberFormat="1" applyFont="1" applyBorder="1" applyAlignment="1">
      <alignment horizontal="center"/>
    </xf>
    <xf numFmtId="2" fontId="16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</cellXfs>
  <cellStyles count="10">
    <cellStyle name="Normal_COM10W" xfId="1"/>
    <cellStyle name="Normal_ST_CF" xfId="6"/>
    <cellStyle name="Обычный" xfId="0" builtinId="0"/>
    <cellStyle name="Обычный 2" xfId="4"/>
    <cellStyle name="Обычный 3" xfId="9"/>
    <cellStyle name="Обычный_3 метра 2" xfId="7"/>
    <cellStyle name="Обычный_3 МЕТРА МЖ" xfId="5"/>
    <cellStyle name="Обычный_Вода вышка  К-2008-3 день" xfId="8"/>
    <cellStyle name="Обычный_Чемпионат и Перв 1 и 3 м" xfId="2"/>
    <cellStyle name="Обычный_Чемпионат и Перв 1 и 3 м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5;/Downloads/&#1055;&#1077;&#1088;-&#1074;&#1086;%20&#1096;&#1082;&#1086;&#1083;&#1099;%20&#1076;&#1077;&#1082;&#1072;&#1073;&#1088;&#1100;%202016%201%20&#1102;&#1085;.%20&#1048;&#1058;&#1054;&#1043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 В"/>
      <sheetName val="Дев I юн.р."/>
      <sheetName val="Мальч I юн.р.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1"/>
  <sheetViews>
    <sheetView tabSelected="1" view="pageBreakPreview" zoomScaleSheetLayoutView="100" workbookViewId="0">
      <selection activeCell="J43" sqref="J43"/>
    </sheetView>
  </sheetViews>
  <sheetFormatPr defaultColWidth="8" defaultRowHeight="14.25" outlineLevelRow="1"/>
  <cols>
    <col min="1" max="1" width="6.28515625" style="41" customWidth="1"/>
    <col min="2" max="2" width="10.7109375" style="9" customWidth="1"/>
    <col min="3" max="3" width="7" style="19" customWidth="1"/>
    <col min="4" max="4" width="4.140625" style="19" customWidth="1"/>
    <col min="5" max="5" width="5.5703125" style="19" customWidth="1"/>
    <col min="6" max="6" width="4.7109375" style="9" customWidth="1"/>
    <col min="7" max="8" width="4.7109375" style="63" customWidth="1"/>
    <col min="9" max="10" width="4.7109375" style="9" customWidth="1"/>
    <col min="11" max="11" width="6.7109375" style="9" customWidth="1"/>
    <col min="12" max="12" width="8" style="9"/>
    <col min="13" max="13" width="9" style="64" customWidth="1"/>
    <col min="14" max="14" width="6.85546875" style="64" customWidth="1"/>
    <col min="15" max="15" width="9" style="54" customWidth="1"/>
    <col min="16" max="16" width="11.7109375" style="9" customWidth="1"/>
    <col min="17" max="17" width="9.28515625" style="9" customWidth="1"/>
    <col min="18" max="18" width="5.140625" style="9" customWidth="1"/>
    <col min="19" max="16384" width="8" style="9"/>
  </cols>
  <sheetData>
    <row r="1" spans="1:19" ht="13.5" customHeight="1">
      <c r="A1" s="1"/>
      <c r="B1" s="2" t="s">
        <v>0</v>
      </c>
      <c r="C1" s="2"/>
      <c r="D1" s="3"/>
      <c r="E1" s="3"/>
      <c r="F1" s="4"/>
      <c r="G1" s="5"/>
      <c r="H1" s="4"/>
      <c r="I1" s="4"/>
      <c r="J1" s="6"/>
      <c r="K1" s="6"/>
      <c r="L1" s="7"/>
      <c r="M1" s="8"/>
      <c r="N1" s="8"/>
      <c r="O1" s="9"/>
    </row>
    <row r="2" spans="1:19" ht="15">
      <c r="A2" s="10"/>
      <c r="B2" s="11" t="s">
        <v>1</v>
      </c>
      <c r="C2" s="11"/>
      <c r="D2" s="12"/>
      <c r="E2" s="12"/>
      <c r="F2" s="12"/>
      <c r="G2" s="12"/>
      <c r="H2" s="12"/>
      <c r="I2" s="12"/>
      <c r="J2" s="6"/>
      <c r="K2" s="6"/>
      <c r="L2" s="7"/>
      <c r="M2" s="8"/>
      <c r="N2" s="8"/>
      <c r="O2" s="9"/>
    </row>
    <row r="3" spans="1:19">
      <c r="A3" s="13"/>
      <c r="B3" s="14" t="s">
        <v>2</v>
      </c>
      <c r="C3" s="15"/>
      <c r="D3" s="16"/>
      <c r="E3" s="13"/>
      <c r="F3" s="13"/>
      <c r="G3" s="13"/>
      <c r="H3" s="13"/>
      <c r="I3" s="13"/>
      <c r="J3" s="13"/>
      <c r="K3" s="6"/>
      <c r="L3" s="6"/>
      <c r="M3" s="7"/>
      <c r="N3" s="7"/>
      <c r="O3" s="6"/>
      <c r="P3" s="17"/>
    </row>
    <row r="4" spans="1:19" ht="15">
      <c r="A4" s="18"/>
      <c r="B4" s="3" t="s">
        <v>3</v>
      </c>
      <c r="C4" s="9"/>
      <c r="D4" s="9"/>
      <c r="F4" s="3"/>
      <c r="G4" s="3" t="s">
        <v>4</v>
      </c>
      <c r="H4" s="3"/>
      <c r="I4" s="6"/>
      <c r="J4" s="6"/>
      <c r="K4" s="6"/>
      <c r="L4" s="20" t="s">
        <v>5</v>
      </c>
      <c r="M4" s="7"/>
      <c r="N4" s="7"/>
      <c r="O4" s="6"/>
      <c r="P4" s="21"/>
    </row>
    <row r="5" spans="1:19" ht="15">
      <c r="A5" s="22"/>
      <c r="B5" s="23"/>
      <c r="C5" s="24"/>
      <c r="D5" s="3"/>
      <c r="E5" s="3"/>
      <c r="F5" s="4"/>
      <c r="G5" s="4"/>
      <c r="H5" s="4"/>
      <c r="I5" s="6"/>
      <c r="J5" s="6"/>
      <c r="K5" s="6"/>
      <c r="L5" s="6"/>
      <c r="M5" s="7"/>
      <c r="N5" s="7"/>
      <c r="O5" s="6"/>
      <c r="P5" s="17"/>
    </row>
    <row r="6" spans="1:19" ht="12.75" customHeight="1" thickBot="1">
      <c r="A6" s="25"/>
      <c r="B6" s="25"/>
      <c r="C6" s="26" t="s">
        <v>6</v>
      </c>
      <c r="D6" s="27" t="s">
        <v>7</v>
      </c>
      <c r="E6" s="28" t="s">
        <v>8</v>
      </c>
      <c r="F6" s="29" t="s">
        <v>9</v>
      </c>
      <c r="G6" s="29"/>
      <c r="H6" s="29"/>
      <c r="I6" s="29"/>
      <c r="J6" s="29"/>
      <c r="K6" s="30"/>
      <c r="L6" s="30"/>
      <c r="M6" s="31"/>
      <c r="N6" s="32" t="s">
        <v>10</v>
      </c>
      <c r="O6" s="33" t="s">
        <v>11</v>
      </c>
      <c r="P6" s="33"/>
      <c r="Q6" s="34"/>
    </row>
    <row r="7" spans="1:19" ht="13.5" thickBot="1">
      <c r="A7" s="35" t="s">
        <v>12</v>
      </c>
      <c r="B7" s="35" t="s">
        <v>13</v>
      </c>
      <c r="C7" s="27"/>
      <c r="D7" s="27"/>
      <c r="E7" s="28"/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7"/>
      <c r="M7" s="38" t="s">
        <v>14</v>
      </c>
      <c r="N7" s="39" t="s">
        <v>15</v>
      </c>
      <c r="O7" s="33"/>
      <c r="P7" s="33"/>
      <c r="Q7" s="40"/>
    </row>
    <row r="8" spans="1:19" ht="15">
      <c r="A8" s="41">
        <v>1</v>
      </c>
      <c r="B8" s="42" t="s">
        <v>16</v>
      </c>
      <c r="C8" s="43"/>
      <c r="D8" s="43"/>
      <c r="E8" s="43"/>
      <c r="F8" s="42"/>
      <c r="G8" s="42">
        <v>2008</v>
      </c>
      <c r="H8" s="44"/>
      <c r="I8" s="42"/>
      <c r="J8" s="42"/>
      <c r="K8" s="42"/>
      <c r="L8" s="43"/>
      <c r="M8" s="45">
        <f>SUM(L14)</f>
        <v>109.4</v>
      </c>
      <c r="N8" s="46" t="s">
        <v>17</v>
      </c>
      <c r="O8" s="47" t="s">
        <v>18</v>
      </c>
      <c r="P8" s="48"/>
      <c r="Q8" s="48"/>
    </row>
    <row r="9" spans="1:19" s="48" customFormat="1" ht="15">
      <c r="A9" s="41"/>
      <c r="B9" s="49"/>
      <c r="C9" s="43" t="s">
        <v>19</v>
      </c>
      <c r="D9" s="43">
        <v>1</v>
      </c>
      <c r="E9" s="50">
        <v>1</v>
      </c>
      <c r="F9" s="51">
        <v>6.5</v>
      </c>
      <c r="G9" s="51">
        <v>7</v>
      </c>
      <c r="H9" s="51">
        <v>7</v>
      </c>
      <c r="I9" s="51">
        <v>6.5</v>
      </c>
      <c r="J9" s="51">
        <v>6</v>
      </c>
      <c r="K9" s="52">
        <f>(SUM(F9:J9)-MAX(F9:J9)-MIN(F9:J9))</f>
        <v>20</v>
      </c>
      <c r="L9" s="52">
        <f>(SUM(F9:J9)-MAX(F9:J9)-MIN(F9:J9))*E9</f>
        <v>20</v>
      </c>
      <c r="M9" s="53">
        <f t="shared" ref="M9:M14" si="0">M8</f>
        <v>109.4</v>
      </c>
      <c r="N9" s="53"/>
      <c r="O9" s="54"/>
      <c r="P9" s="9"/>
      <c r="Q9" s="9"/>
    </row>
    <row r="10" spans="1:19" ht="15" outlineLevel="1">
      <c r="B10" s="49"/>
      <c r="C10" s="43" t="s">
        <v>20</v>
      </c>
      <c r="D10" s="43">
        <v>1</v>
      </c>
      <c r="E10" s="50">
        <v>1.6</v>
      </c>
      <c r="F10" s="51">
        <v>6</v>
      </c>
      <c r="G10" s="51">
        <v>6</v>
      </c>
      <c r="H10" s="51">
        <v>6.5</v>
      </c>
      <c r="I10" s="51">
        <v>6.5</v>
      </c>
      <c r="J10" s="51">
        <v>6.5</v>
      </c>
      <c r="K10" s="52">
        <f>(SUM(F10:J10)-MAX(F10:J10)-MIN(F10:J10))</f>
        <v>19</v>
      </c>
      <c r="L10" s="52">
        <f>(SUM(F10:J10)-MAX(F10:J10)-MIN(F10:J10))*E10</f>
        <v>30.400000000000002</v>
      </c>
      <c r="M10" s="53">
        <f t="shared" si="0"/>
        <v>109.4</v>
      </c>
      <c r="N10" s="53"/>
    </row>
    <row r="11" spans="1:19" ht="15" outlineLevel="1">
      <c r="A11" s="48"/>
      <c r="B11" s="49"/>
      <c r="C11" s="43" t="s">
        <v>21</v>
      </c>
      <c r="D11" s="43">
        <v>1</v>
      </c>
      <c r="E11" s="50">
        <v>1</v>
      </c>
      <c r="F11" s="51">
        <v>6.5</v>
      </c>
      <c r="G11" s="51">
        <v>6.5</v>
      </c>
      <c r="H11" s="51">
        <v>6.5</v>
      </c>
      <c r="I11" s="51">
        <v>6</v>
      </c>
      <c r="J11" s="51">
        <v>6</v>
      </c>
      <c r="K11" s="52">
        <f>(SUM(F11:J11)-MAX(F11:J11)-MIN(F11:J11))</f>
        <v>19</v>
      </c>
      <c r="L11" s="52">
        <f>(SUM(F11:J11)-MAX(F11:J11)-MIN(F11:J11))*E11</f>
        <v>19</v>
      </c>
      <c r="M11" s="53">
        <f t="shared" si="0"/>
        <v>109.4</v>
      </c>
      <c r="N11" s="53"/>
    </row>
    <row r="12" spans="1:19" ht="15" outlineLevel="1">
      <c r="B12" s="49"/>
      <c r="C12" s="43" t="s">
        <v>22</v>
      </c>
      <c r="D12" s="43">
        <v>1</v>
      </c>
      <c r="E12" s="50">
        <v>1.3</v>
      </c>
      <c r="F12" s="51">
        <v>6</v>
      </c>
      <c r="G12" s="51">
        <v>5.5</v>
      </c>
      <c r="H12" s="51">
        <v>4</v>
      </c>
      <c r="I12" s="51">
        <v>5.5</v>
      </c>
      <c r="J12" s="51">
        <v>5</v>
      </c>
      <c r="K12" s="52">
        <f>(SUM(F12:J12)-MAX(F12:J12)-MIN(F12:J12))</f>
        <v>16</v>
      </c>
      <c r="L12" s="52">
        <f>(SUM(F12:J12)-MAX(F12:J12)-MIN(F12:J12))*E12</f>
        <v>20.8</v>
      </c>
      <c r="M12" s="53">
        <f t="shared" si="0"/>
        <v>109.4</v>
      </c>
      <c r="N12" s="53"/>
    </row>
    <row r="13" spans="1:19" ht="15" outlineLevel="1">
      <c r="B13" s="55"/>
      <c r="C13" s="56" t="s">
        <v>23</v>
      </c>
      <c r="D13" s="43">
        <v>1</v>
      </c>
      <c r="E13" s="50">
        <v>1.6</v>
      </c>
      <c r="F13" s="51">
        <v>4</v>
      </c>
      <c r="G13" s="51">
        <v>4</v>
      </c>
      <c r="H13" s="51">
        <v>4</v>
      </c>
      <c r="I13" s="51">
        <v>4</v>
      </c>
      <c r="J13" s="51">
        <v>4</v>
      </c>
      <c r="K13" s="52">
        <f>(SUM(F13:J13)-MAX(F13:J13)-MIN(F13:J13))</f>
        <v>12</v>
      </c>
      <c r="L13" s="52">
        <f>(SUM(F13:J13)-MAX(F13:J13)-MIN(F13:J13))*E13</f>
        <v>19.200000000000003</v>
      </c>
      <c r="M13" s="53">
        <f t="shared" si="0"/>
        <v>109.4</v>
      </c>
      <c r="N13" s="53"/>
    </row>
    <row r="14" spans="1:19" ht="12.75" outlineLevel="1">
      <c r="C14" s="57"/>
      <c r="D14" s="57" t="s">
        <v>24</v>
      </c>
      <c r="E14" s="58">
        <f>SUM(E9+E10+E11+E12+E13)</f>
        <v>6.5</v>
      </c>
      <c r="F14" s="17"/>
      <c r="G14" s="17"/>
      <c r="H14" s="59"/>
      <c r="I14" s="17"/>
      <c r="J14" s="17"/>
      <c r="K14" s="60"/>
      <c r="L14" s="61">
        <f>SUM(L9+L10+L11+L12+L13)</f>
        <v>109.4</v>
      </c>
      <c r="M14" s="53">
        <f t="shared" si="0"/>
        <v>109.4</v>
      </c>
      <c r="N14" s="53"/>
    </row>
    <row r="15" spans="1:19" ht="15" outlineLevel="1">
      <c r="A15" s="43">
        <v>2</v>
      </c>
      <c r="B15" s="42" t="s">
        <v>25</v>
      </c>
      <c r="C15" s="43"/>
      <c r="D15" s="43"/>
      <c r="E15" s="43"/>
      <c r="F15" s="42"/>
      <c r="G15" s="42">
        <v>2009</v>
      </c>
      <c r="H15" s="44"/>
      <c r="I15" s="42"/>
      <c r="J15" s="42"/>
      <c r="K15" s="42"/>
      <c r="L15" s="43"/>
      <c r="M15" s="45">
        <f>SUM(L21)</f>
        <v>108.89999999999999</v>
      </c>
      <c r="N15" s="46" t="s">
        <v>17</v>
      </c>
      <c r="O15" s="47" t="s">
        <v>26</v>
      </c>
      <c r="P15" s="48"/>
      <c r="Q15" s="48"/>
    </row>
    <row r="16" spans="1:19" s="48" customFormat="1" ht="15">
      <c r="A16" s="41"/>
      <c r="B16" s="49"/>
      <c r="C16" s="43" t="s">
        <v>21</v>
      </c>
      <c r="D16" s="43">
        <v>1</v>
      </c>
      <c r="E16" s="50">
        <v>1</v>
      </c>
      <c r="F16" s="51">
        <v>7</v>
      </c>
      <c r="G16" s="51">
        <v>7</v>
      </c>
      <c r="H16" s="51">
        <v>7</v>
      </c>
      <c r="I16" s="51">
        <v>6.5</v>
      </c>
      <c r="J16" s="51">
        <v>7</v>
      </c>
      <c r="K16" s="52">
        <f>(SUM(F16:J16)-MAX(F16:J16)-MIN(F16:J16))</f>
        <v>21</v>
      </c>
      <c r="L16" s="52">
        <f>(SUM(F16:J16)-MAX(F16:J16)-MIN(F16:J16))*E16</f>
        <v>21</v>
      </c>
      <c r="M16" s="53">
        <f t="shared" ref="M16:M21" si="1">M15</f>
        <v>108.89999999999999</v>
      </c>
      <c r="N16" s="53"/>
      <c r="O16" s="54"/>
      <c r="P16" s="9"/>
      <c r="Q16" s="9"/>
      <c r="R16" s="9"/>
      <c r="S16" s="9"/>
    </row>
    <row r="17" spans="1:18" ht="15" outlineLevel="1">
      <c r="B17" s="49"/>
      <c r="C17" s="43" t="s">
        <v>27</v>
      </c>
      <c r="D17" s="43">
        <v>1</v>
      </c>
      <c r="E17" s="50">
        <v>1.2</v>
      </c>
      <c r="F17" s="51">
        <v>5</v>
      </c>
      <c r="G17" s="51">
        <v>5</v>
      </c>
      <c r="H17" s="51">
        <v>6</v>
      </c>
      <c r="I17" s="51">
        <v>5</v>
      </c>
      <c r="J17" s="51">
        <v>5.5</v>
      </c>
      <c r="K17" s="52">
        <f>(SUM(F17:J17)-MAX(F17:J17)-MIN(F17:J17))</f>
        <v>15.5</v>
      </c>
      <c r="L17" s="52">
        <f>(SUM(F17:J17)-MAX(F17:J17)-MIN(F17:J17))*E17</f>
        <v>18.599999999999998</v>
      </c>
      <c r="M17" s="53">
        <f t="shared" si="1"/>
        <v>108.89999999999999</v>
      </c>
      <c r="N17" s="53"/>
    </row>
    <row r="18" spans="1:18" ht="15" outlineLevel="1">
      <c r="B18" s="49"/>
      <c r="C18" s="43" t="s">
        <v>28</v>
      </c>
      <c r="D18" s="43">
        <v>1</v>
      </c>
      <c r="E18" s="50">
        <v>1</v>
      </c>
      <c r="F18" s="51">
        <v>6.5</v>
      </c>
      <c r="G18" s="51">
        <v>6</v>
      </c>
      <c r="H18" s="51">
        <v>7</v>
      </c>
      <c r="I18" s="51">
        <v>6</v>
      </c>
      <c r="J18" s="51">
        <v>6</v>
      </c>
      <c r="K18" s="52">
        <f>(SUM(F18:J18)-MAX(F18:J18)-MIN(F18:J18))</f>
        <v>18.5</v>
      </c>
      <c r="L18" s="52">
        <f>(SUM(F18:J18)-MAX(F18:J18)-MIN(F18:J18))*E18</f>
        <v>18.5</v>
      </c>
      <c r="M18" s="53">
        <f t="shared" si="1"/>
        <v>108.89999999999999</v>
      </c>
      <c r="N18" s="53"/>
    </row>
    <row r="19" spans="1:18" ht="15" outlineLevel="1">
      <c r="B19" s="49"/>
      <c r="C19" s="43" t="s">
        <v>29</v>
      </c>
      <c r="D19" s="43">
        <v>1</v>
      </c>
      <c r="E19" s="50">
        <v>1.5</v>
      </c>
      <c r="F19" s="51">
        <v>6</v>
      </c>
      <c r="G19" s="51">
        <v>6</v>
      </c>
      <c r="H19" s="51">
        <v>6</v>
      </c>
      <c r="I19" s="51">
        <v>6</v>
      </c>
      <c r="J19" s="51">
        <v>6</v>
      </c>
      <c r="K19" s="52">
        <f>(SUM(F19:J19)-MAX(F19:J19)-MIN(F19:J19))</f>
        <v>18</v>
      </c>
      <c r="L19" s="52">
        <f>(SUM(F19:J19)-MAX(F19:J19)-MIN(F19:J19))*E19</f>
        <v>27</v>
      </c>
      <c r="M19" s="53">
        <f t="shared" si="1"/>
        <v>108.89999999999999</v>
      </c>
      <c r="N19" s="53"/>
    </row>
    <row r="20" spans="1:18" ht="15" outlineLevel="1">
      <c r="B20" s="55"/>
      <c r="C20" s="43" t="s">
        <v>30</v>
      </c>
      <c r="D20" s="43">
        <v>1</v>
      </c>
      <c r="E20" s="50">
        <v>1.4</v>
      </c>
      <c r="F20" s="51">
        <v>6</v>
      </c>
      <c r="G20" s="51">
        <v>5.5</v>
      </c>
      <c r="H20" s="51">
        <v>6</v>
      </c>
      <c r="I20" s="51">
        <v>5</v>
      </c>
      <c r="J20" s="51">
        <v>5.5</v>
      </c>
      <c r="K20" s="52">
        <f>(SUM(F20:J20)-MAX(F20:J20)-MIN(F20:J20))</f>
        <v>17</v>
      </c>
      <c r="L20" s="52">
        <f>(SUM(F20:J20)-MAX(F20:J20)-MIN(F20:J20))*E20</f>
        <v>23.799999999999997</v>
      </c>
      <c r="M20" s="53">
        <f t="shared" si="1"/>
        <v>108.89999999999999</v>
      </c>
      <c r="N20" s="53"/>
    </row>
    <row r="21" spans="1:18" ht="12.75" outlineLevel="1">
      <c r="C21" s="57"/>
      <c r="D21" s="57" t="s">
        <v>24</v>
      </c>
      <c r="E21" s="58">
        <f>SUM(E16+E17+E18+E19+E20)</f>
        <v>6.1</v>
      </c>
      <c r="F21" s="17"/>
      <c r="G21" s="17"/>
      <c r="H21" s="59"/>
      <c r="I21" s="17"/>
      <c r="J21" s="17"/>
      <c r="K21" s="60"/>
      <c r="L21" s="61">
        <f>SUM(L16+L17+L18+L19+L20)</f>
        <v>108.89999999999999</v>
      </c>
      <c r="M21" s="53">
        <f t="shared" si="1"/>
        <v>108.89999999999999</v>
      </c>
      <c r="N21" s="53"/>
    </row>
    <row r="22" spans="1:18" ht="17.25" customHeight="1" outlineLevel="1">
      <c r="A22" s="43">
        <v>3</v>
      </c>
      <c r="B22" s="42" t="s">
        <v>31</v>
      </c>
      <c r="C22" s="43"/>
      <c r="D22" s="43"/>
      <c r="E22" s="43"/>
      <c r="F22" s="42"/>
      <c r="G22" s="42">
        <v>2008</v>
      </c>
      <c r="H22" s="44"/>
      <c r="I22" s="42"/>
      <c r="J22" s="42"/>
      <c r="K22" s="42"/>
      <c r="L22" s="43"/>
      <c r="M22" s="45">
        <f>SUM(L28)</f>
        <v>104.3</v>
      </c>
      <c r="N22" s="46" t="s">
        <v>17</v>
      </c>
      <c r="O22" s="47" t="s">
        <v>32</v>
      </c>
      <c r="P22" s="48"/>
      <c r="Q22" s="48"/>
    </row>
    <row r="23" spans="1:18" s="48" customFormat="1" ht="15">
      <c r="A23" s="41"/>
      <c r="B23" s="49"/>
      <c r="C23" s="43" t="s">
        <v>21</v>
      </c>
      <c r="D23" s="43">
        <v>1</v>
      </c>
      <c r="E23" s="50">
        <v>1</v>
      </c>
      <c r="F23" s="51">
        <v>6.5</v>
      </c>
      <c r="G23" s="51">
        <v>6</v>
      </c>
      <c r="H23" s="51">
        <v>7</v>
      </c>
      <c r="I23" s="51">
        <v>6</v>
      </c>
      <c r="J23" s="51">
        <v>7.5</v>
      </c>
      <c r="K23" s="52">
        <f>(SUM(F23:J23)-MAX(F23:J23)-MIN(F23:J23))</f>
        <v>19.5</v>
      </c>
      <c r="L23" s="52">
        <f>(SUM(F23:J23)-MAX(F23:J23)-MIN(F23:J23))*E23</f>
        <v>19.5</v>
      </c>
      <c r="M23" s="53">
        <f t="shared" ref="M23:M28" si="2">M22</f>
        <v>104.3</v>
      </c>
      <c r="N23" s="53"/>
      <c r="O23" s="54"/>
      <c r="P23" s="9"/>
      <c r="Q23" s="9"/>
      <c r="R23" s="9"/>
    </row>
    <row r="24" spans="1:18" ht="15" outlineLevel="1">
      <c r="B24" s="49"/>
      <c r="C24" s="43" t="s">
        <v>19</v>
      </c>
      <c r="D24" s="43">
        <v>1</v>
      </c>
      <c r="E24" s="50">
        <v>1</v>
      </c>
      <c r="F24" s="51">
        <v>7</v>
      </c>
      <c r="G24" s="51">
        <v>5.5</v>
      </c>
      <c r="H24" s="51">
        <v>6.5</v>
      </c>
      <c r="I24" s="51">
        <v>6.5</v>
      </c>
      <c r="J24" s="51">
        <v>6.5</v>
      </c>
      <c r="K24" s="52">
        <f>(SUM(F24:J24)-MAX(F24:J24)-MIN(F24:J24))</f>
        <v>19.5</v>
      </c>
      <c r="L24" s="52">
        <f>(SUM(F24:J24)-MAX(F24:J24)-MIN(F24:J24))*E24</f>
        <v>19.5</v>
      </c>
      <c r="M24" s="53">
        <f t="shared" si="2"/>
        <v>104.3</v>
      </c>
      <c r="N24" s="53"/>
    </row>
    <row r="25" spans="1:18" ht="15" outlineLevel="1">
      <c r="B25" s="49"/>
      <c r="C25" s="43" t="s">
        <v>27</v>
      </c>
      <c r="D25" s="43">
        <v>1</v>
      </c>
      <c r="E25" s="50">
        <v>1.2</v>
      </c>
      <c r="F25" s="51">
        <v>6.5</v>
      </c>
      <c r="G25" s="51">
        <v>5</v>
      </c>
      <c r="H25" s="51">
        <v>5.5</v>
      </c>
      <c r="I25" s="51">
        <v>5.5</v>
      </c>
      <c r="J25" s="51">
        <v>5.5</v>
      </c>
      <c r="K25" s="52">
        <f>(SUM(F25:J25)-MAX(F25:J25)-MIN(F25:J25))</f>
        <v>16.5</v>
      </c>
      <c r="L25" s="52">
        <f>(SUM(F25:J25)-MAX(F25:J25)-MIN(F25:J25))*E25</f>
        <v>19.8</v>
      </c>
      <c r="M25" s="53">
        <f t="shared" si="2"/>
        <v>104.3</v>
      </c>
      <c r="N25" s="53"/>
    </row>
    <row r="26" spans="1:18" ht="15" outlineLevel="1">
      <c r="B26" s="49"/>
      <c r="C26" s="43" t="s">
        <v>33</v>
      </c>
      <c r="D26" s="43">
        <v>1</v>
      </c>
      <c r="E26" s="50">
        <v>1.4</v>
      </c>
      <c r="F26" s="51">
        <v>6</v>
      </c>
      <c r="G26" s="51">
        <v>5.5</v>
      </c>
      <c r="H26" s="51">
        <v>6.5</v>
      </c>
      <c r="I26" s="51">
        <v>5</v>
      </c>
      <c r="J26" s="51">
        <v>6</v>
      </c>
      <c r="K26" s="52">
        <f>(SUM(F26:J26)-MAX(F26:J26)-MIN(F26:J26))</f>
        <v>17.5</v>
      </c>
      <c r="L26" s="52">
        <f>(SUM(F26:J26)-MAX(F26:J26)-MIN(F26:J26))*E26</f>
        <v>24.5</v>
      </c>
      <c r="M26" s="53">
        <f t="shared" si="2"/>
        <v>104.3</v>
      </c>
      <c r="N26" s="53"/>
    </row>
    <row r="27" spans="1:18" ht="15" outlineLevel="1">
      <c r="B27" s="55"/>
      <c r="C27" s="43" t="s">
        <v>29</v>
      </c>
      <c r="D27" s="43">
        <v>1</v>
      </c>
      <c r="E27" s="50">
        <v>1.5</v>
      </c>
      <c r="F27" s="51">
        <v>4.5</v>
      </c>
      <c r="G27" s="51">
        <v>5</v>
      </c>
      <c r="H27" s="51">
        <v>5.5</v>
      </c>
      <c r="I27" s="51">
        <v>4.5</v>
      </c>
      <c r="J27" s="51">
        <v>4.5</v>
      </c>
      <c r="K27" s="52">
        <f>(SUM(F27:J27)-MAX(F27:J27)-MIN(F27:J27))</f>
        <v>14</v>
      </c>
      <c r="L27" s="52">
        <f>(SUM(F27:J27)-MAX(F27:J27)-MIN(F27:J27))*E27</f>
        <v>21</v>
      </c>
      <c r="M27" s="53">
        <f t="shared" si="2"/>
        <v>104.3</v>
      </c>
      <c r="N27" s="53"/>
    </row>
    <row r="28" spans="1:18" ht="12.75" outlineLevel="1">
      <c r="C28" s="57"/>
      <c r="D28" s="57" t="s">
        <v>24</v>
      </c>
      <c r="E28" s="58">
        <f>SUM(E23+E24+E25+E26+E27)</f>
        <v>6.1</v>
      </c>
      <c r="F28" s="17"/>
      <c r="G28" s="17"/>
      <c r="H28" s="59"/>
      <c r="I28" s="17"/>
      <c r="J28" s="17"/>
      <c r="K28" s="60"/>
      <c r="L28" s="61">
        <f>SUM(L23+L24+L25+L26+L27)</f>
        <v>104.3</v>
      </c>
      <c r="M28" s="53">
        <f t="shared" si="2"/>
        <v>104.3</v>
      </c>
      <c r="N28" s="53"/>
    </row>
    <row r="29" spans="1:18" ht="15" outlineLevel="1">
      <c r="A29" s="43">
        <v>4</v>
      </c>
      <c r="B29" s="42" t="s">
        <v>34</v>
      </c>
      <c r="C29" s="43"/>
      <c r="D29" s="43"/>
      <c r="E29" s="43"/>
      <c r="F29" s="42"/>
      <c r="G29" s="42">
        <v>2008</v>
      </c>
      <c r="H29" s="44"/>
      <c r="I29" s="42"/>
      <c r="J29" s="42"/>
      <c r="K29" s="42"/>
      <c r="L29" s="43"/>
      <c r="M29" s="45">
        <f>SUM(L35)</f>
        <v>103</v>
      </c>
      <c r="N29" s="46" t="s">
        <v>17</v>
      </c>
      <c r="O29" s="47" t="s">
        <v>35</v>
      </c>
      <c r="P29" s="48"/>
      <c r="Q29" s="48"/>
    </row>
    <row r="30" spans="1:18" s="48" customFormat="1" ht="15">
      <c r="A30" s="41"/>
      <c r="B30" s="49"/>
      <c r="C30" s="43" t="s">
        <v>21</v>
      </c>
      <c r="D30" s="43">
        <v>1</v>
      </c>
      <c r="E30" s="50">
        <v>1</v>
      </c>
      <c r="F30" s="51">
        <v>7.5</v>
      </c>
      <c r="G30" s="51">
        <v>7</v>
      </c>
      <c r="H30" s="51">
        <v>7</v>
      </c>
      <c r="I30" s="51">
        <v>6.5</v>
      </c>
      <c r="J30" s="51">
        <v>6.5</v>
      </c>
      <c r="K30" s="52">
        <f>(SUM(F30:J30)-MAX(F30:J30)-MIN(F30:J30))</f>
        <v>20.5</v>
      </c>
      <c r="L30" s="52">
        <f>(SUM(F30:J30)-MAX(F30:J30)-MIN(F30:J30))*E30</f>
        <v>20.5</v>
      </c>
      <c r="M30" s="53">
        <f t="shared" ref="M30:M35" si="3">M29</f>
        <v>103</v>
      </c>
      <c r="N30" s="53"/>
      <c r="O30" s="54"/>
      <c r="P30" s="9"/>
      <c r="Q30" s="9"/>
      <c r="R30" s="9"/>
    </row>
    <row r="31" spans="1:18" ht="15" outlineLevel="1">
      <c r="B31" s="49"/>
      <c r="C31" s="43" t="s">
        <v>19</v>
      </c>
      <c r="D31" s="43">
        <v>1</v>
      </c>
      <c r="E31" s="50">
        <v>1</v>
      </c>
      <c r="F31" s="51">
        <v>6.5</v>
      </c>
      <c r="G31" s="51">
        <v>6</v>
      </c>
      <c r="H31" s="51">
        <v>6.5</v>
      </c>
      <c r="I31" s="51">
        <v>6.5</v>
      </c>
      <c r="J31" s="51">
        <v>6.5</v>
      </c>
      <c r="K31" s="52">
        <f>(SUM(F31:J31)-MAX(F31:J31)-MIN(F31:J31))</f>
        <v>19.5</v>
      </c>
      <c r="L31" s="52">
        <f>(SUM(F31:J31)-MAX(F31:J31)-MIN(F31:J31))*E31</f>
        <v>19.5</v>
      </c>
      <c r="M31" s="53">
        <f t="shared" si="3"/>
        <v>103</v>
      </c>
      <c r="N31" s="53"/>
    </row>
    <row r="32" spans="1:18" ht="15" outlineLevel="1">
      <c r="B32" s="49"/>
      <c r="C32" s="43" t="s">
        <v>27</v>
      </c>
      <c r="D32" s="43">
        <v>1</v>
      </c>
      <c r="E32" s="50">
        <v>1.2</v>
      </c>
      <c r="F32" s="51">
        <v>4</v>
      </c>
      <c r="G32" s="51">
        <v>3.5</v>
      </c>
      <c r="H32" s="51">
        <v>4.5</v>
      </c>
      <c r="I32" s="51">
        <v>3</v>
      </c>
      <c r="J32" s="51">
        <v>3.5</v>
      </c>
      <c r="K32" s="52">
        <f>(SUM(F32:J32)-MAX(F32:J32)-MIN(F32:J32))</f>
        <v>11</v>
      </c>
      <c r="L32" s="52">
        <f>(SUM(F32:J32)-MAX(F32:J32)-MIN(F32:J32))*E32</f>
        <v>13.2</v>
      </c>
      <c r="M32" s="53">
        <f t="shared" si="3"/>
        <v>103</v>
      </c>
      <c r="N32" s="53"/>
    </row>
    <row r="33" spans="1:19" ht="15" outlineLevel="1">
      <c r="B33" s="49"/>
      <c r="C33" s="43" t="s">
        <v>33</v>
      </c>
      <c r="D33" s="43">
        <v>1</v>
      </c>
      <c r="E33" s="50">
        <v>1.4</v>
      </c>
      <c r="F33" s="51">
        <v>6.5</v>
      </c>
      <c r="G33" s="51">
        <v>6.5</v>
      </c>
      <c r="H33" s="51">
        <v>6.5</v>
      </c>
      <c r="I33" s="51">
        <v>6.5</v>
      </c>
      <c r="J33" s="51">
        <v>6.5</v>
      </c>
      <c r="K33" s="52">
        <f>(SUM(F33:J33)-MAX(F33:J33)-MIN(F33:J33))</f>
        <v>19.5</v>
      </c>
      <c r="L33" s="52">
        <f>(SUM(F33:J33)-MAX(F33:J33)-MIN(F33:J33))*E33</f>
        <v>27.299999999999997</v>
      </c>
      <c r="M33" s="53">
        <f t="shared" si="3"/>
        <v>103</v>
      </c>
      <c r="N33" s="53"/>
    </row>
    <row r="34" spans="1:19" ht="15" outlineLevel="1">
      <c r="B34" s="55"/>
      <c r="C34" s="43" t="s">
        <v>29</v>
      </c>
      <c r="D34" s="43">
        <v>1</v>
      </c>
      <c r="E34" s="50">
        <v>1.5</v>
      </c>
      <c r="F34" s="51">
        <v>5</v>
      </c>
      <c r="G34" s="51">
        <v>5</v>
      </c>
      <c r="H34" s="51">
        <v>5</v>
      </c>
      <c r="I34" s="51">
        <v>4</v>
      </c>
      <c r="J34" s="51">
        <v>5</v>
      </c>
      <c r="K34" s="52">
        <f>(SUM(F34:J34)-MAX(F34:J34)-MIN(F34:J34))</f>
        <v>15</v>
      </c>
      <c r="L34" s="52">
        <f>(SUM(F34:J34)-MAX(F34:J34)-MIN(F34:J34))*E34</f>
        <v>22.5</v>
      </c>
      <c r="M34" s="53">
        <f t="shared" si="3"/>
        <v>103</v>
      </c>
      <c r="N34" s="53"/>
    </row>
    <row r="35" spans="1:19" ht="12.75" outlineLevel="1">
      <c r="C35" s="57"/>
      <c r="D35" s="57" t="s">
        <v>24</v>
      </c>
      <c r="E35" s="58">
        <f>SUM(E30+E31+E32+E33+E34)</f>
        <v>6.1</v>
      </c>
      <c r="F35" s="17"/>
      <c r="G35" s="17"/>
      <c r="H35" s="59"/>
      <c r="I35" s="17"/>
      <c r="J35" s="17"/>
      <c r="K35" s="60"/>
      <c r="L35" s="61">
        <f>SUM(L30+L31+L32+L33+L34)</f>
        <v>103</v>
      </c>
      <c r="M35" s="53">
        <f t="shared" si="3"/>
        <v>103</v>
      </c>
      <c r="N35" s="53"/>
    </row>
    <row r="36" spans="1:19" ht="15" outlineLevel="1">
      <c r="A36" s="43">
        <v>5</v>
      </c>
      <c r="B36" s="42" t="s">
        <v>36</v>
      </c>
      <c r="C36" s="43"/>
      <c r="D36" s="43"/>
      <c r="E36" s="43"/>
      <c r="F36" s="42"/>
      <c r="G36" s="42">
        <v>2010</v>
      </c>
      <c r="H36" s="44"/>
      <c r="I36" s="42"/>
      <c r="J36" s="42"/>
      <c r="K36" s="42"/>
      <c r="L36" s="43"/>
      <c r="M36" s="45">
        <f>SUM(L42)</f>
        <v>102.55</v>
      </c>
      <c r="N36" s="46" t="s">
        <v>17</v>
      </c>
      <c r="O36" s="47" t="s">
        <v>35</v>
      </c>
      <c r="P36" s="48"/>
      <c r="Q36" s="48"/>
    </row>
    <row r="37" spans="1:19" s="48" customFormat="1" ht="15">
      <c r="A37" s="41"/>
      <c r="B37" s="49"/>
      <c r="C37" s="43" t="s">
        <v>21</v>
      </c>
      <c r="D37" s="43">
        <v>1</v>
      </c>
      <c r="E37" s="50">
        <v>1</v>
      </c>
      <c r="F37" s="51">
        <v>7</v>
      </c>
      <c r="G37" s="51">
        <v>7</v>
      </c>
      <c r="H37" s="51">
        <v>7.5</v>
      </c>
      <c r="I37" s="51">
        <v>6</v>
      </c>
      <c r="J37" s="51">
        <v>6.5</v>
      </c>
      <c r="K37" s="52">
        <f>(SUM(F37:J37)-MAX(F37:J37)-MIN(F37:J37))</f>
        <v>20.5</v>
      </c>
      <c r="L37" s="52">
        <f>(SUM(F37:J37)-MAX(F37:J37)-MIN(F37:J37))*E37</f>
        <v>20.5</v>
      </c>
      <c r="M37" s="53">
        <f t="shared" ref="M37:M42" si="4">M36</f>
        <v>102.55</v>
      </c>
      <c r="N37" s="53"/>
      <c r="O37" s="54"/>
      <c r="P37" s="9"/>
      <c r="Q37" s="9"/>
      <c r="R37" s="9"/>
      <c r="S37" s="9"/>
    </row>
    <row r="38" spans="1:19" ht="15" outlineLevel="1">
      <c r="B38" s="49"/>
      <c r="C38" s="43" t="s">
        <v>19</v>
      </c>
      <c r="D38" s="43">
        <v>1</v>
      </c>
      <c r="E38" s="50">
        <v>1</v>
      </c>
      <c r="F38" s="51">
        <v>6</v>
      </c>
      <c r="G38" s="51">
        <v>5.5</v>
      </c>
      <c r="H38" s="51">
        <v>6</v>
      </c>
      <c r="I38" s="51">
        <v>4.5</v>
      </c>
      <c r="J38" s="51">
        <v>5.5</v>
      </c>
      <c r="K38" s="52">
        <f>(SUM(F38:J38)-MAX(F38:J38)-MIN(F38:J38))</f>
        <v>17</v>
      </c>
      <c r="L38" s="52">
        <f>(SUM(F38:J38)-MAX(F38:J38)-MIN(F38:J38))*E38</f>
        <v>17</v>
      </c>
      <c r="M38" s="53">
        <f t="shared" si="4"/>
        <v>102.55</v>
      </c>
      <c r="N38" s="53"/>
    </row>
    <row r="39" spans="1:19" ht="15" outlineLevel="1">
      <c r="B39" s="49"/>
      <c r="C39" s="43" t="s">
        <v>27</v>
      </c>
      <c r="D39" s="43">
        <v>1</v>
      </c>
      <c r="E39" s="50">
        <v>1.2</v>
      </c>
      <c r="F39" s="51">
        <v>7</v>
      </c>
      <c r="G39" s="51">
        <v>6.5</v>
      </c>
      <c r="H39" s="51">
        <v>6.5</v>
      </c>
      <c r="I39" s="51">
        <v>6.5</v>
      </c>
      <c r="J39" s="51">
        <v>6</v>
      </c>
      <c r="K39" s="52">
        <f>(SUM(F39:J39)-MAX(F39:J39)-MIN(F39:J39))</f>
        <v>19.5</v>
      </c>
      <c r="L39" s="52">
        <f>(SUM(F39:J39)-MAX(F39:J39)-MIN(F39:J39))*E39</f>
        <v>23.4</v>
      </c>
      <c r="M39" s="53">
        <f t="shared" si="4"/>
        <v>102.55</v>
      </c>
      <c r="N39" s="53"/>
    </row>
    <row r="40" spans="1:19" ht="15" outlineLevel="1">
      <c r="B40" s="49"/>
      <c r="C40" s="43" t="s">
        <v>33</v>
      </c>
      <c r="D40" s="43">
        <v>1</v>
      </c>
      <c r="E40" s="50">
        <v>1.4</v>
      </c>
      <c r="F40" s="51">
        <v>4</v>
      </c>
      <c r="G40" s="51">
        <v>4</v>
      </c>
      <c r="H40" s="51">
        <v>3.5</v>
      </c>
      <c r="I40" s="51">
        <v>3</v>
      </c>
      <c r="J40" s="51">
        <v>3.5</v>
      </c>
      <c r="K40" s="52">
        <f>(SUM(F40:J40)-MAX(F40:J40)-MIN(F40:J40))</f>
        <v>11</v>
      </c>
      <c r="L40" s="52">
        <f>(SUM(F40:J40)-MAX(F40:J40)-MIN(F40:J40))*E40</f>
        <v>15.399999999999999</v>
      </c>
      <c r="M40" s="53">
        <f t="shared" si="4"/>
        <v>102.55</v>
      </c>
      <c r="N40" s="53"/>
    </row>
    <row r="41" spans="1:19" ht="15" outlineLevel="1">
      <c r="B41" s="55"/>
      <c r="C41" s="43" t="s">
        <v>29</v>
      </c>
      <c r="D41" s="43">
        <v>1</v>
      </c>
      <c r="E41" s="50">
        <v>1.5</v>
      </c>
      <c r="F41" s="51">
        <v>6.5</v>
      </c>
      <c r="G41" s="51">
        <v>5.5</v>
      </c>
      <c r="H41" s="51">
        <v>5.5</v>
      </c>
      <c r="I41" s="51">
        <v>6</v>
      </c>
      <c r="J41" s="51">
        <v>6</v>
      </c>
      <c r="K41" s="52">
        <f>(SUM(F41:J41)-MAX(F41:J41)-MIN(F41:J41))</f>
        <v>17.5</v>
      </c>
      <c r="L41" s="52">
        <f>(SUM(F41:J41)-MAX(F41:J41)-MIN(F41:J41))*E41</f>
        <v>26.25</v>
      </c>
      <c r="M41" s="53">
        <f t="shared" si="4"/>
        <v>102.55</v>
      </c>
      <c r="N41" s="53"/>
    </row>
    <row r="42" spans="1:19" ht="12.75" outlineLevel="1">
      <c r="C42" s="57"/>
      <c r="D42" s="57" t="s">
        <v>24</v>
      </c>
      <c r="E42" s="58">
        <f>SUM(E37+E38+E39+E40+E41)</f>
        <v>6.1</v>
      </c>
      <c r="F42" s="17"/>
      <c r="G42" s="17"/>
      <c r="H42" s="59"/>
      <c r="I42" s="17"/>
      <c r="J42" s="17"/>
      <c r="K42" s="60"/>
      <c r="L42" s="61">
        <f>SUM(L37+L38+L39+L40+L41)</f>
        <v>102.55</v>
      </c>
      <c r="M42" s="53">
        <f t="shared" si="4"/>
        <v>102.55</v>
      </c>
      <c r="N42" s="53"/>
    </row>
    <row r="43" spans="1:19" ht="15" outlineLevel="1">
      <c r="A43" s="43">
        <v>6</v>
      </c>
      <c r="B43" s="42" t="s">
        <v>37</v>
      </c>
      <c r="C43" s="43"/>
      <c r="D43" s="43"/>
      <c r="E43" s="43"/>
      <c r="F43" s="42"/>
      <c r="G43" s="42">
        <v>2008</v>
      </c>
      <c r="H43" s="44"/>
      <c r="I43" s="42"/>
      <c r="J43" s="42"/>
      <c r="K43" s="42"/>
      <c r="L43" s="43"/>
      <c r="M43" s="45">
        <f>SUM(L49)</f>
        <v>101.55</v>
      </c>
      <c r="N43" s="46" t="s">
        <v>17</v>
      </c>
      <c r="O43" s="47" t="s">
        <v>38</v>
      </c>
      <c r="P43" s="48"/>
      <c r="Q43" s="48"/>
    </row>
    <row r="44" spans="1:19" s="48" customFormat="1" ht="15">
      <c r="A44" s="41"/>
      <c r="B44" s="49"/>
      <c r="C44" s="43" t="s">
        <v>21</v>
      </c>
      <c r="D44" s="43">
        <v>1</v>
      </c>
      <c r="E44" s="50">
        <v>1</v>
      </c>
      <c r="F44" s="51">
        <v>6.5</v>
      </c>
      <c r="G44" s="51">
        <v>6</v>
      </c>
      <c r="H44" s="51">
        <v>7</v>
      </c>
      <c r="I44" s="51">
        <v>6</v>
      </c>
      <c r="J44" s="51">
        <v>7</v>
      </c>
      <c r="K44" s="52">
        <f>(SUM(F44:J44)-MAX(F44:J44)-MIN(F44:J44))</f>
        <v>19.5</v>
      </c>
      <c r="L44" s="52">
        <f>(SUM(F44:J44)-MAX(F44:J44)-MIN(F44:J44))*E44</f>
        <v>19.5</v>
      </c>
      <c r="M44" s="53">
        <f t="shared" ref="M44:M49" si="5">M43</f>
        <v>101.55</v>
      </c>
      <c r="N44" s="53"/>
      <c r="O44" s="54"/>
      <c r="P44" s="9"/>
      <c r="Q44" s="9"/>
    </row>
    <row r="45" spans="1:19" ht="15" outlineLevel="1">
      <c r="B45" s="49"/>
      <c r="C45" s="43" t="s">
        <v>19</v>
      </c>
      <c r="D45" s="43">
        <v>1</v>
      </c>
      <c r="E45" s="50">
        <v>1</v>
      </c>
      <c r="F45" s="51">
        <v>6</v>
      </c>
      <c r="G45" s="51">
        <v>6</v>
      </c>
      <c r="H45" s="51">
        <v>7</v>
      </c>
      <c r="I45" s="51">
        <v>6</v>
      </c>
      <c r="J45" s="51">
        <v>6</v>
      </c>
      <c r="K45" s="52">
        <f>(SUM(F45:J45)-MAX(F45:J45)-MIN(F45:J45))</f>
        <v>18</v>
      </c>
      <c r="L45" s="52">
        <f>(SUM(F45:J45)-MAX(F45:J45)-MIN(F45:J45))*E45</f>
        <v>18</v>
      </c>
      <c r="M45" s="53">
        <f t="shared" si="5"/>
        <v>101.55</v>
      </c>
      <c r="N45" s="53"/>
    </row>
    <row r="46" spans="1:19" ht="15" outlineLevel="1">
      <c r="B46" s="49"/>
      <c r="C46" s="43" t="s">
        <v>27</v>
      </c>
      <c r="D46" s="43">
        <v>1</v>
      </c>
      <c r="E46" s="50">
        <v>1.2</v>
      </c>
      <c r="F46" s="51">
        <v>6</v>
      </c>
      <c r="G46" s="51">
        <v>6.5</v>
      </c>
      <c r="H46" s="51">
        <v>6</v>
      </c>
      <c r="I46" s="51">
        <v>6</v>
      </c>
      <c r="J46" s="51">
        <v>6</v>
      </c>
      <c r="K46" s="52">
        <f>(SUM(F46:J46)-MAX(F46:J46)-MIN(F46:J46))</f>
        <v>18</v>
      </c>
      <c r="L46" s="52">
        <f>(SUM(F46:J46)-MAX(F46:J46)-MIN(F46:J46))*E46</f>
        <v>21.599999999999998</v>
      </c>
      <c r="M46" s="53">
        <f t="shared" si="5"/>
        <v>101.55</v>
      </c>
      <c r="N46" s="53"/>
    </row>
    <row r="47" spans="1:19" ht="15" outlineLevel="1">
      <c r="B47" s="49"/>
      <c r="C47" s="43" t="s">
        <v>29</v>
      </c>
      <c r="D47" s="43">
        <v>1</v>
      </c>
      <c r="E47" s="50">
        <v>1.5</v>
      </c>
      <c r="F47" s="51">
        <v>3.5</v>
      </c>
      <c r="G47" s="51">
        <v>4</v>
      </c>
      <c r="H47" s="51">
        <v>3.5</v>
      </c>
      <c r="I47" s="51">
        <v>4</v>
      </c>
      <c r="J47" s="51">
        <v>4.5</v>
      </c>
      <c r="K47" s="52">
        <f>(SUM(F47:J47)-MAX(F47:J47)-MIN(F47:J47))</f>
        <v>11.5</v>
      </c>
      <c r="L47" s="52">
        <f>(SUM(F47:J47)-MAX(F47:J47)-MIN(F47:J47))*E47</f>
        <v>17.25</v>
      </c>
      <c r="M47" s="53">
        <f t="shared" si="5"/>
        <v>101.55</v>
      </c>
      <c r="N47" s="53"/>
    </row>
    <row r="48" spans="1:19" ht="15" outlineLevel="1">
      <c r="B48" s="55"/>
      <c r="C48" s="56" t="s">
        <v>30</v>
      </c>
      <c r="D48" s="43">
        <v>1</v>
      </c>
      <c r="E48" s="50">
        <v>1.4</v>
      </c>
      <c r="F48" s="51">
        <v>6.5</v>
      </c>
      <c r="G48" s="51">
        <v>6</v>
      </c>
      <c r="H48" s="51">
        <v>6</v>
      </c>
      <c r="I48" s="51">
        <v>6</v>
      </c>
      <c r="J48" s="51">
        <v>6</v>
      </c>
      <c r="K48" s="52">
        <f>(SUM(F48:J48)-MAX(F48:J48)-MIN(F48:J48))</f>
        <v>18</v>
      </c>
      <c r="L48" s="52">
        <f>(SUM(F48:J48)-MAX(F48:J48)-MIN(F48:J48))*E48</f>
        <v>25.2</v>
      </c>
      <c r="M48" s="53">
        <f t="shared" si="5"/>
        <v>101.55</v>
      </c>
      <c r="N48" s="53"/>
    </row>
    <row r="49" spans="1:17" ht="12.75" outlineLevel="1">
      <c r="C49" s="57"/>
      <c r="D49" s="57" t="s">
        <v>24</v>
      </c>
      <c r="E49" s="58">
        <f>SUM(E44+E45+E46+E47+E48)</f>
        <v>6.1</v>
      </c>
      <c r="F49" s="17"/>
      <c r="G49" s="17"/>
      <c r="H49" s="59"/>
      <c r="I49" s="17"/>
      <c r="J49" s="17"/>
      <c r="K49" s="60"/>
      <c r="L49" s="61">
        <f>SUM(L44+L45+L46+L47+L48)</f>
        <v>101.55</v>
      </c>
      <c r="M49" s="53">
        <f t="shared" si="5"/>
        <v>101.55</v>
      </c>
      <c r="N49" s="53"/>
    </row>
    <row r="50" spans="1:17" ht="15" outlineLevel="1">
      <c r="A50" s="43">
        <v>7</v>
      </c>
      <c r="B50" s="62" t="s">
        <v>39</v>
      </c>
      <c r="C50" s="43"/>
      <c r="D50" s="43"/>
      <c r="E50" s="43"/>
      <c r="F50" s="42"/>
      <c r="G50" s="42">
        <v>2009</v>
      </c>
      <c r="H50" s="44"/>
      <c r="I50" s="42"/>
      <c r="J50" s="42"/>
      <c r="K50" s="42"/>
      <c r="L50" s="43"/>
      <c r="M50" s="45">
        <f>SUM(L91)</f>
        <v>96</v>
      </c>
      <c r="N50" s="46" t="s">
        <v>17</v>
      </c>
      <c r="O50" s="47" t="s">
        <v>35</v>
      </c>
      <c r="P50" s="48"/>
      <c r="Q50" s="48"/>
    </row>
    <row r="51" spans="1:17" s="48" customFormat="1" ht="15">
      <c r="A51" s="41"/>
      <c r="B51" s="49"/>
      <c r="C51" s="43" t="s">
        <v>21</v>
      </c>
      <c r="D51" s="43">
        <v>1</v>
      </c>
      <c r="E51" s="50">
        <v>1</v>
      </c>
      <c r="F51" s="51">
        <v>6.5</v>
      </c>
      <c r="G51" s="51">
        <v>6</v>
      </c>
      <c r="H51" s="51">
        <v>6.5</v>
      </c>
      <c r="I51" s="51">
        <v>6</v>
      </c>
      <c r="J51" s="51">
        <v>6.5</v>
      </c>
      <c r="K51" s="52">
        <f>(SUM(F51:J51)-MAX(F51:J51)-MIN(F51:J51))</f>
        <v>19</v>
      </c>
      <c r="L51" s="52">
        <f>(SUM(F51:J51)-MAX(F51:J51)-MIN(F51:J51))*E51</f>
        <v>19</v>
      </c>
      <c r="M51" s="53">
        <f>M50</f>
        <v>96</v>
      </c>
      <c r="N51" s="53"/>
      <c r="O51" s="54"/>
      <c r="P51" s="9"/>
      <c r="Q51" s="9"/>
    </row>
    <row r="52" spans="1:17" ht="15" outlineLevel="1">
      <c r="B52" s="49"/>
      <c r="C52" s="43" t="s">
        <v>19</v>
      </c>
      <c r="D52" s="43">
        <v>1</v>
      </c>
      <c r="E52" s="50">
        <v>1</v>
      </c>
      <c r="F52" s="51">
        <v>6</v>
      </c>
      <c r="G52" s="51">
        <v>6</v>
      </c>
      <c r="H52" s="51">
        <v>6.5</v>
      </c>
      <c r="I52" s="51">
        <v>5.5</v>
      </c>
      <c r="J52" s="51">
        <v>6</v>
      </c>
      <c r="K52" s="52">
        <f>(SUM(F52:J52)-MAX(F52:J52)-MIN(F52:J52))</f>
        <v>18</v>
      </c>
      <c r="L52" s="52">
        <f>(SUM(F52:J52)-MAX(F52:J52)-MIN(F52:J52))*E52</f>
        <v>18</v>
      </c>
      <c r="M52" s="53">
        <f>M51</f>
        <v>96</v>
      </c>
      <c r="N52" s="53"/>
    </row>
    <row r="53" spans="1:17" ht="15" outlineLevel="1">
      <c r="B53" s="49"/>
      <c r="C53" s="43" t="s">
        <v>27</v>
      </c>
      <c r="D53" s="43">
        <v>1</v>
      </c>
      <c r="E53" s="50">
        <v>1.2</v>
      </c>
      <c r="F53" s="51">
        <v>3</v>
      </c>
      <c r="G53" s="51">
        <v>4</v>
      </c>
      <c r="H53" s="51">
        <v>4</v>
      </c>
      <c r="I53" s="51">
        <v>3</v>
      </c>
      <c r="J53" s="51">
        <v>2.5</v>
      </c>
      <c r="K53" s="52">
        <f>(SUM(F53:J53)-MAX(F53:J53)-MIN(F53:J53))</f>
        <v>10</v>
      </c>
      <c r="L53" s="52">
        <f>(SUM(F53:J53)-MAX(F53:J53)-MIN(F53:J53))*E53</f>
        <v>12</v>
      </c>
      <c r="M53" s="53">
        <f>M52</f>
        <v>96</v>
      </c>
      <c r="N53" s="53"/>
    </row>
    <row r="54" spans="1:17" ht="15" outlineLevel="1">
      <c r="B54" s="49"/>
      <c r="C54" s="43" t="s">
        <v>33</v>
      </c>
      <c r="D54" s="43">
        <v>1</v>
      </c>
      <c r="E54" s="50">
        <v>1.4</v>
      </c>
      <c r="F54" s="51">
        <v>6</v>
      </c>
      <c r="G54" s="51">
        <v>5</v>
      </c>
      <c r="H54" s="51">
        <v>5.5</v>
      </c>
      <c r="I54" s="51">
        <v>6</v>
      </c>
      <c r="J54" s="51">
        <v>6</v>
      </c>
      <c r="K54" s="52">
        <f>(SUM(F54:J54)-MAX(F54:J54)-MIN(F54:J54))</f>
        <v>17.5</v>
      </c>
      <c r="L54" s="52">
        <f>(SUM(F54:J54)-MAX(F54:J54)-MIN(F54:J54))*E54</f>
        <v>24.5</v>
      </c>
      <c r="M54" s="53">
        <f>M53</f>
        <v>96</v>
      </c>
      <c r="N54" s="53"/>
    </row>
    <row r="55" spans="1:17" ht="15" outlineLevel="1">
      <c r="B55" s="55"/>
      <c r="C55" s="43" t="s">
        <v>29</v>
      </c>
      <c r="D55" s="43">
        <v>1</v>
      </c>
      <c r="E55" s="50">
        <v>1.5</v>
      </c>
      <c r="F55" s="51">
        <v>4.5</v>
      </c>
      <c r="G55" s="51">
        <v>5.5</v>
      </c>
      <c r="H55" s="51">
        <v>6</v>
      </c>
      <c r="I55" s="51">
        <v>4.5</v>
      </c>
      <c r="J55" s="51">
        <v>5</v>
      </c>
      <c r="K55" s="52">
        <f>(SUM(F55:J55)-MAX(F55:J55)-MIN(F55:J55))</f>
        <v>15</v>
      </c>
      <c r="L55" s="52">
        <f>(SUM(F55:J55)-MAX(F55:J55)-MIN(F55:J55))*E55</f>
        <v>22.5</v>
      </c>
      <c r="M55" s="53">
        <f>M54</f>
        <v>96</v>
      </c>
      <c r="N55" s="53"/>
    </row>
    <row r="56" spans="1:17" outlineLevel="1"/>
    <row r="57" spans="1:17" outlineLevel="1"/>
    <row r="58" spans="1:17" s="48" customFormat="1" ht="12.75"/>
    <row r="59" spans="1:17" outlineLevel="1"/>
    <row r="60" spans="1:17" outlineLevel="1"/>
    <row r="61" spans="1:17" outlineLevel="1"/>
    <row r="62" spans="1:17" outlineLevel="1"/>
    <row r="63" spans="1:17" outlineLevel="1"/>
    <row r="64" spans="1:17" outlineLevel="1"/>
    <row r="65" spans="18:21" s="48" customFormat="1" ht="12.75">
      <c r="R65" s="9"/>
      <c r="S65" s="9"/>
    </row>
    <row r="66" spans="18:21" outlineLevel="1"/>
    <row r="67" spans="18:21" outlineLevel="1"/>
    <row r="68" spans="18:21" outlineLevel="1"/>
    <row r="69" spans="18:21" outlineLevel="1"/>
    <row r="70" spans="18:21" outlineLevel="1"/>
    <row r="71" spans="18:21" outlineLevel="1"/>
    <row r="72" spans="18:21" s="48" customFormat="1" ht="12.75">
      <c r="S72" s="9"/>
      <c r="T72" s="9"/>
      <c r="U72" s="9"/>
    </row>
    <row r="73" spans="18:21" outlineLevel="1"/>
    <row r="74" spans="18:21" outlineLevel="1"/>
    <row r="75" spans="18:21" outlineLevel="1"/>
    <row r="76" spans="18:21" outlineLevel="1"/>
    <row r="77" spans="18:21" outlineLevel="1"/>
    <row r="78" spans="18:21" outlineLevel="1"/>
    <row r="79" spans="18:21" s="48" customFormat="1" ht="12.75">
      <c r="S79" s="9"/>
    </row>
    <row r="80" spans="18:21" outlineLevel="1"/>
    <row r="81" spans="3:19" outlineLevel="1"/>
    <row r="82" spans="3:19" outlineLevel="1"/>
    <row r="83" spans="3:19" outlineLevel="1"/>
    <row r="84" spans="3:19" outlineLevel="1"/>
    <row r="85" spans="3:19" outlineLevel="1"/>
    <row r="86" spans="3:19" s="48" customFormat="1" ht="12.75">
      <c r="S86" s="9"/>
    </row>
    <row r="87" spans="3:19" outlineLevel="1"/>
    <row r="88" spans="3:19" outlineLevel="1"/>
    <row r="89" spans="3:19" outlineLevel="1"/>
    <row r="90" spans="3:19" outlineLevel="1"/>
    <row r="91" spans="3:19" ht="12.75" outlineLevel="1">
      <c r="C91" s="57"/>
      <c r="D91" s="57" t="s">
        <v>24</v>
      </c>
      <c r="E91" s="58">
        <f>SUM(E51+E52+E53+E54+E55)</f>
        <v>6.1</v>
      </c>
      <c r="F91" s="17"/>
      <c r="G91" s="17"/>
      <c r="H91" s="59"/>
      <c r="I91" s="17"/>
      <c r="J91" s="17"/>
      <c r="K91" s="60"/>
      <c r="L91" s="61">
        <f>SUM(L51+L52+L53+L54+L55)</f>
        <v>96</v>
      </c>
      <c r="M91" s="53">
        <f>M55</f>
        <v>96</v>
      </c>
      <c r="N91" s="53"/>
    </row>
    <row r="92" spans="3:19" outlineLevel="1"/>
    <row r="93" spans="3:19" s="48" customFormat="1" ht="12.75"/>
    <row r="94" spans="3:19" outlineLevel="1"/>
    <row r="95" spans="3:19" outlineLevel="1"/>
    <row r="96" spans="3:19" outlineLevel="1"/>
    <row r="97" outlineLevel="1"/>
    <row r="98" outlineLevel="1"/>
    <row r="99" outlineLevel="1"/>
    <row r="100" s="48" customFormat="1" ht="12.75" hidden="1"/>
    <row r="101" outlineLevel="1"/>
    <row r="102" outlineLevel="1"/>
    <row r="103" outlineLevel="1"/>
    <row r="104" outlineLevel="1"/>
    <row r="105" outlineLevel="1"/>
    <row r="106" outlineLevel="1"/>
    <row r="107" s="48" customFormat="1" ht="12.75"/>
    <row r="108" outlineLevel="1"/>
    <row r="109" outlineLevel="1"/>
    <row r="110" outlineLevel="1"/>
    <row r="111" outlineLevel="1"/>
    <row r="112" outlineLevel="1"/>
    <row r="113" outlineLevel="1"/>
    <row r="188" spans="17:17">
      <c r="Q188" s="48"/>
    </row>
    <row r="240" spans="1:17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71" spans="1:17" ht="15">
      <c r="A271" s="43"/>
      <c r="B271" s="42"/>
      <c r="C271" s="43"/>
      <c r="D271" s="43"/>
      <c r="E271" s="43"/>
      <c r="F271" s="42"/>
      <c r="G271" s="42"/>
      <c r="H271" s="44"/>
      <c r="I271" s="42"/>
      <c r="J271" s="42"/>
      <c r="K271" s="42"/>
      <c r="L271" s="43"/>
      <c r="M271" s="45"/>
      <c r="N271" s="45"/>
      <c r="O271" s="9"/>
      <c r="P271" s="48"/>
      <c r="Q271" s="48"/>
    </row>
  </sheetData>
  <sheetProtection selectLockedCells="1" selectUnlockedCells="1"/>
  <mergeCells count="5">
    <mergeCell ref="C6:C7"/>
    <mergeCell ref="D6:D7"/>
    <mergeCell ref="E6:E7"/>
    <mergeCell ref="F6:J6"/>
    <mergeCell ref="O6:P7"/>
  </mergeCells>
  <pageMargins left="0.25" right="0.25" top="0.75" bottom="0.75" header="0.3" footer="0.3"/>
  <pageSetup paperSize="9" scale="85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girls 1 juniour</vt:lpstr>
      <vt:lpstr>'girls 1 juniour'!Excel_BuiltIn_Print_Area_3</vt:lpstr>
      <vt:lpstr>'girls 1 juniour'!Область_печати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2016-12-29T04:32:48Z</dcterms:created>
  <dcterms:modified xsi:type="dcterms:W3CDTF">2016-12-29T04:33:56Z</dcterms:modified>
</cp:coreProperties>
</file>